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aines\Desktop\"/>
    </mc:Choice>
  </mc:AlternateContent>
  <bookViews>
    <workbookView xWindow="0" yWindow="0" windowWidth="28800" windowHeight="12450"/>
  </bookViews>
  <sheets>
    <sheet name="Forecast Project Detail" sheetId="3" r:id="rId1"/>
    <sheet name="Forecast Asset Detail" sheetId="4" r:id="rId2"/>
  </sheets>
  <definedNames>
    <definedName name="_xlnm._FilterDatabase" localSheetId="0" hidden="1">'Forecast Project Detail'!$A$1:$L$160</definedName>
    <definedName name="_xlnm.Print_Area" localSheetId="0">'Forecast Project Detail'!$A$1:$L$160</definedName>
    <definedName name="_xlnm.Print_Titles" localSheetId="0">'Forecast Project Detail'!$1:$1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4" l="1"/>
  <c r="B13" i="4"/>
  <c r="C10" i="4"/>
  <c r="B10" i="4"/>
  <c r="C9" i="4"/>
  <c r="B9" i="4"/>
  <c r="C7" i="4"/>
  <c r="B7" i="4"/>
  <c r="C5" i="4"/>
  <c r="B5" i="4"/>
  <c r="C4" i="4"/>
  <c r="B4" i="4"/>
  <c r="C3" i="4"/>
  <c r="B3" i="4"/>
  <c r="C2" i="4"/>
  <c r="B2" i="4"/>
  <c r="K15" i="4"/>
  <c r="J15" i="4"/>
  <c r="B12" i="3" l="1"/>
  <c r="B91" i="3" l="1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H109" i="3"/>
  <c r="H108" i="3"/>
  <c r="H107" i="3"/>
  <c r="B88" i="3"/>
  <c r="B89" i="3"/>
  <c r="B90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20" i="3" l="1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17" i="3"/>
  <c r="B18" i="3"/>
  <c r="B19" i="3"/>
  <c r="B13" i="3"/>
  <c r="B14" i="3"/>
  <c r="B15" i="3"/>
  <c r="B16" i="3"/>
  <c r="B3" i="3"/>
  <c r="B4" i="3"/>
  <c r="B5" i="3"/>
  <c r="B6" i="3"/>
  <c r="B7" i="3"/>
  <c r="B8" i="3"/>
  <c r="B9" i="3"/>
  <c r="B10" i="3"/>
  <c r="B11" i="3"/>
  <c r="B2" i="3" l="1"/>
  <c r="B15" i="4" l="1"/>
  <c r="C15" i="4" l="1"/>
</calcChain>
</file>

<file path=xl/sharedStrings.xml><?xml version="1.0" encoding="utf-8"?>
<sst xmlns="http://schemas.openxmlformats.org/spreadsheetml/2006/main" count="983" uniqueCount="354">
  <si>
    <t>Airports</t>
  </si>
  <si>
    <t>Brown Field Runway 8L-26R Rehab Phase 2</t>
  </si>
  <si>
    <t>B16150</t>
  </si>
  <si>
    <t>Design Bid Build</t>
  </si>
  <si>
    <t>Environmental Services</t>
  </si>
  <si>
    <t>Citywide Energy Improvements</t>
  </si>
  <si>
    <t>ABT00003</t>
  </si>
  <si>
    <t>City Heights Rec Center Improvements</t>
  </si>
  <si>
    <t>B17040</t>
  </si>
  <si>
    <t>Multiple Award Construction Contract</t>
  </si>
  <si>
    <t>Martin Luther King Jr. Rec Center Improvements</t>
  </si>
  <si>
    <t>B17037</t>
  </si>
  <si>
    <t>Mid City Division Police Sub-Station Improvements</t>
  </si>
  <si>
    <t>B17039</t>
  </si>
  <si>
    <t>Southeastern Division Police Sub-Station Improvements</t>
  </si>
  <si>
    <t>B17038</t>
  </si>
  <si>
    <t>Aerated Static Pile System</t>
  </si>
  <si>
    <t>S16053</t>
  </si>
  <si>
    <t>Design Build</t>
  </si>
  <si>
    <t>Miramar Landfill Gas Recovery Improvements</t>
  </si>
  <si>
    <t>S16052</t>
  </si>
  <si>
    <t xml:space="preserve">Miramar Landfill Stormwater Improvements </t>
  </si>
  <si>
    <t>S16054</t>
  </si>
  <si>
    <t>West Miramar Landfill - Phase 2</t>
  </si>
  <si>
    <t>S00774</t>
  </si>
  <si>
    <t>Fire-Rescue</t>
  </si>
  <si>
    <t>Fire Station #8 Mission Hills</t>
  </si>
  <si>
    <t>S10029</t>
  </si>
  <si>
    <t>Fire Station 15 Expansion</t>
  </si>
  <si>
    <t>S13011</t>
  </si>
  <si>
    <t>North University City Fire Station 50</t>
  </si>
  <si>
    <t>S13021</t>
  </si>
  <si>
    <t>Library</t>
  </si>
  <si>
    <t>Malcolm X Library Facility Repairs</t>
  </si>
  <si>
    <t>B10038</t>
  </si>
  <si>
    <t>Tierrasanta Library Expansion</t>
  </si>
  <si>
    <t>S15011</t>
  </si>
  <si>
    <t>Park &amp; Recreation</t>
  </si>
  <si>
    <t>Balboa Park GC Fuel Tank Installation</t>
  </si>
  <si>
    <t>B12019</t>
  </si>
  <si>
    <t>Orchard Av, Capri by Sea &amp; Old Salt Pool</t>
  </si>
  <si>
    <t>B14073</t>
  </si>
  <si>
    <t>Mission Bay Navigational Safety Dredging</t>
  </si>
  <si>
    <t>B10163</t>
  </si>
  <si>
    <t>Balboa Park Plaza de Panama</t>
  </si>
  <si>
    <t>L17002</t>
  </si>
  <si>
    <t xml:space="preserve">Balboa Pk West Mesa Comfort Stn Replace </t>
  </si>
  <si>
    <t>S15036</t>
  </si>
  <si>
    <t>Canyonside Community Park Improvements</t>
  </si>
  <si>
    <t>S12004</t>
  </si>
  <si>
    <t>Coast Blvd Walkway Improvements</t>
  </si>
  <si>
    <t>S15001</t>
  </si>
  <si>
    <t>El Cuervo Adobe Improvements</t>
  </si>
  <si>
    <t>S14006</t>
  </si>
  <si>
    <t>Encanto Community Pk Security Lighting Upgrade</t>
  </si>
  <si>
    <t>S16017</t>
  </si>
  <si>
    <t>Evans Pond Reclaimed Water Pipeline Inst</t>
  </si>
  <si>
    <t>S13010</t>
  </si>
  <si>
    <t xml:space="preserve">Gamma Street Mini-Park ADA Improvements </t>
  </si>
  <si>
    <t>L16000.1</t>
  </si>
  <si>
    <t>Guymon Park and Horton Elementary JU</t>
  </si>
  <si>
    <t>S16045</t>
  </si>
  <si>
    <t>Kelly St Neighborhood Pk Security Lighting Upgrade</t>
  </si>
  <si>
    <t>S16016</t>
  </si>
  <si>
    <t>Job Order Contract</t>
  </si>
  <si>
    <t xml:space="preserve">Marie Widman Memorial Pk Sec Lighting </t>
  </si>
  <si>
    <t>S16018</t>
  </si>
  <si>
    <t>MB GC Clbhouse Demo/Prtbl Building Instl</t>
  </si>
  <si>
    <t>S01090</t>
  </si>
  <si>
    <t>Memorial Comm Pk Playground ADA Upgrades</t>
  </si>
  <si>
    <t>S16020</t>
  </si>
  <si>
    <t>Mission Bay Golf Course Renovation &amp; Recon</t>
  </si>
  <si>
    <t>S11010</t>
  </si>
  <si>
    <t xml:space="preserve">MTRP Equestrian &amp; Multi Use Staging Area </t>
  </si>
  <si>
    <t>S14016</t>
  </si>
  <si>
    <t>Olive Grove Community Park ADA Improvements</t>
  </si>
  <si>
    <t>S15028</t>
  </si>
  <si>
    <t>Park de L Cruz Community Center &amp; Gym</t>
  </si>
  <si>
    <t>S16059</t>
  </si>
  <si>
    <t>Rancho Mission Neigh Pk Play Area Upgrade</t>
  </si>
  <si>
    <t>S15004</t>
  </si>
  <si>
    <t>Rancho Penasquitos Towne Centre Park Imp</t>
  </si>
  <si>
    <t>S12003</t>
  </si>
  <si>
    <t>Rolling Hills Neighborhood Park ADA Upgr</t>
  </si>
  <si>
    <t>S15021</t>
  </si>
  <si>
    <t>SD River Dredging Qualcomm Way to SR163</t>
  </si>
  <si>
    <t>S00606</t>
  </si>
  <si>
    <t>Silver Wing Pk Ballfield Lighting - Ph 2</t>
  </si>
  <si>
    <t>S16051</t>
  </si>
  <si>
    <t>Skyline Hills Community Park ADA Improvements</t>
  </si>
  <si>
    <t>S15038</t>
  </si>
  <si>
    <t>Skyline Hills Community Pk Security Lighting Upgrade</t>
  </si>
  <si>
    <t>S16021</t>
  </si>
  <si>
    <t>Sunset Cliffs Natural Park Hillside Improv. PH2</t>
  </si>
  <si>
    <t>L16001.2</t>
  </si>
  <si>
    <t>Public Utilities</t>
  </si>
  <si>
    <t>Caltrans Pacific Beach PPL Central (W)</t>
  </si>
  <si>
    <t>B12110</t>
  </si>
  <si>
    <t>16-in &amp; Larger CI Wtr Main &amp; Swr Repl(W)</t>
  </si>
  <si>
    <t>B15134</t>
  </si>
  <si>
    <t>Mid City Pipeline Phase 2A</t>
  </si>
  <si>
    <t>B17081</t>
  </si>
  <si>
    <t>Miramar PL Segment Replacement</t>
  </si>
  <si>
    <t>B15050</t>
  </si>
  <si>
    <t>Otay 2nd Pipeline Phase 1</t>
  </si>
  <si>
    <t>B14092</t>
  </si>
  <si>
    <t>AC Water &amp; Sewer Group 1013 (W)</t>
  </si>
  <si>
    <t>B15156</t>
  </si>
  <si>
    <t>AC Water &amp; Sewer Group 1024 (W)</t>
  </si>
  <si>
    <t>B16082</t>
  </si>
  <si>
    <t>AC Water &amp; Sewer Group 1026 (W)</t>
  </si>
  <si>
    <t>B15001</t>
  </si>
  <si>
    <t>AC Water Group 1012</t>
  </si>
  <si>
    <t>B16177</t>
  </si>
  <si>
    <t>CI - Water and Sewer Group Job 966 (W)</t>
  </si>
  <si>
    <t>B12086</t>
  </si>
  <si>
    <t>Remaining Small Diameter CI Water Ph 1</t>
  </si>
  <si>
    <t>B15206</t>
  </si>
  <si>
    <t>Water Group 967</t>
  </si>
  <si>
    <t>B12058</t>
  </si>
  <si>
    <t>Water Group 969</t>
  </si>
  <si>
    <t>B14100</t>
  </si>
  <si>
    <t>Water Group Job 952</t>
  </si>
  <si>
    <t>B11048</t>
  </si>
  <si>
    <t>SBWRP Valve Mster Sta &amp; Loop Control Sys</t>
  </si>
  <si>
    <t>B16132</t>
  </si>
  <si>
    <t>ROSE CANYON TS (RCTS) JOINT REPAIR</t>
  </si>
  <si>
    <t>B11025</t>
  </si>
  <si>
    <t>Pipeline Rehabilitation AK-1</t>
  </si>
  <si>
    <t>B16109</t>
  </si>
  <si>
    <t>Pipeline Rehabilitation AL-1</t>
  </si>
  <si>
    <t>B16001</t>
  </si>
  <si>
    <t>Pipeline Rehabilitation AN-1</t>
  </si>
  <si>
    <t>B16135</t>
  </si>
  <si>
    <t>Pipeline Rehabilitation AO-1</t>
  </si>
  <si>
    <t>B16161</t>
  </si>
  <si>
    <t>SPS 13 14 16 25A &amp; 85 Dual FM</t>
  </si>
  <si>
    <t>B00501</t>
  </si>
  <si>
    <t>SPS 23T - Reliability Improvements</t>
  </si>
  <si>
    <t>B14131</t>
  </si>
  <si>
    <t>SPS 76 Generator</t>
  </si>
  <si>
    <t>B14168</t>
  </si>
  <si>
    <t>Canyonside Recycled WPS Drain Relocation</t>
  </si>
  <si>
    <t>B14170</t>
  </si>
  <si>
    <t>16-in &amp; Larger CI Wtr Main &amp; Swr Repl(S)</t>
  </si>
  <si>
    <t>B17059</t>
  </si>
  <si>
    <t>AC Water &amp; Sewer Group 1013 (S)</t>
  </si>
  <si>
    <t>B15147</t>
  </si>
  <si>
    <t>AC Water &amp; Sewer Group 1024 (S)</t>
  </si>
  <si>
    <t>B16083</t>
  </si>
  <si>
    <t>AC Water &amp; Sewer Group 1026 (S)</t>
  </si>
  <si>
    <t>B15002</t>
  </si>
  <si>
    <t>Buchanan Canyon Sewer B (UP)</t>
  </si>
  <si>
    <t>B00429</t>
  </si>
  <si>
    <t>Caltrans Pacific Beach PPL Central (S)</t>
  </si>
  <si>
    <t>B12097</t>
  </si>
  <si>
    <t>Priority Sewer Main Replacement Group 16</t>
  </si>
  <si>
    <t>B16018</t>
  </si>
  <si>
    <t>SEWER GROUP 786</t>
  </si>
  <si>
    <t>B00421</t>
  </si>
  <si>
    <t xml:space="preserve">SEWER GROUP JOB 830 </t>
  </si>
  <si>
    <t>B11019</t>
  </si>
  <si>
    <t>Water and Sewer Group 967 (S)</t>
  </si>
  <si>
    <t>B15145</t>
  </si>
  <si>
    <t>Water and Sewer Group Job 966 (S)</t>
  </si>
  <si>
    <t>B12085</t>
  </si>
  <si>
    <t>Hodges Resv Hypolimnetic Oxygenation Sys</t>
  </si>
  <si>
    <t>B15195</t>
  </si>
  <si>
    <t>Soledad Pump Station Upgrade</t>
  </si>
  <si>
    <t>B11072</t>
  </si>
  <si>
    <t>Otay WTP Basin#1 Concrete Restoration</t>
  </si>
  <si>
    <t>B17092</t>
  </si>
  <si>
    <t>30th Street Pipeline Replacement</t>
  </si>
  <si>
    <t>S12010</t>
  </si>
  <si>
    <t>EMTS Boat Dock and Steam Line Relocation</t>
  </si>
  <si>
    <t>S00319</t>
  </si>
  <si>
    <t>Montezuma PPL/Mid City Pipeline Ph 2</t>
  </si>
  <si>
    <t>S11026</t>
  </si>
  <si>
    <t xml:space="preserve">University Heights Water Tower </t>
  </si>
  <si>
    <t>S17006</t>
  </si>
  <si>
    <t>WDSU - Reservoirs &amp; Dams - Ph II</t>
  </si>
  <si>
    <t>S11106</t>
  </si>
  <si>
    <t>Public Works - General Services</t>
  </si>
  <si>
    <t>B15223</t>
  </si>
  <si>
    <t>Pacific Beach Library Roof &amp; HVAC</t>
  </si>
  <si>
    <t>B16045</t>
  </si>
  <si>
    <t>Tierrasanta Rec Center Roof &amp; HVAC</t>
  </si>
  <si>
    <t>B16046</t>
  </si>
  <si>
    <t>Transportation &amp; Storm Water</t>
  </si>
  <si>
    <t>ADA APS GROUP 1E - BROADWAY</t>
  </si>
  <si>
    <t>B16098</t>
  </si>
  <si>
    <t>ADA APS GROUP 2E - Washington St</t>
  </si>
  <si>
    <t>B16099</t>
  </si>
  <si>
    <t>Redwood &amp; 30th CR Obstruction DS</t>
  </si>
  <si>
    <t>B13066</t>
  </si>
  <si>
    <t>Nimitz Bridge at NTC Rehabilitation</t>
  </si>
  <si>
    <t>B15198</t>
  </si>
  <si>
    <t>Voltaire St Bridge Rehab o/Nimitz Blvd</t>
  </si>
  <si>
    <t>B00870</t>
  </si>
  <si>
    <t>4709 Clairemont Mesa Blvd SD Repl</t>
  </si>
  <si>
    <t>B14126</t>
  </si>
  <si>
    <t>Campus Point Dr (9900) Storm Drain Repl</t>
  </si>
  <si>
    <t>B13016</t>
  </si>
  <si>
    <t>Highland &amp; Monroe Aves Storm Drain Repl</t>
  </si>
  <si>
    <t>B12096</t>
  </si>
  <si>
    <t>Industrial Ct Channel Replacement</t>
  </si>
  <si>
    <t>B13118</t>
  </si>
  <si>
    <t>Jamacha Drainage Channel Upgrade</t>
  </si>
  <si>
    <t>B14078</t>
  </si>
  <si>
    <t>Langmuir St (2252) SD Replacement</t>
  </si>
  <si>
    <t>B12091</t>
  </si>
  <si>
    <t>Lobrico Ct (615) Storm Drain</t>
  </si>
  <si>
    <t>B13116</t>
  </si>
  <si>
    <t>Rue Cheaumont (12275) Storm Drain Replac</t>
  </si>
  <si>
    <t>B12031</t>
  </si>
  <si>
    <t>Van Dyke Ave (4481) Storm Drain Replacement</t>
  </si>
  <si>
    <t>B12034</t>
  </si>
  <si>
    <t>Citywide Street Lights GF Group 15</t>
  </si>
  <si>
    <t>B15012</t>
  </si>
  <si>
    <t>Bikeway Striping Improvements-Citywide</t>
  </si>
  <si>
    <t>Camino del Este Path Xing Improvements</t>
  </si>
  <si>
    <t>B13088</t>
  </si>
  <si>
    <t>AC1701</t>
  </si>
  <si>
    <t>B17094</t>
  </si>
  <si>
    <t>AC1702</t>
  </si>
  <si>
    <t>B17095</t>
  </si>
  <si>
    <t>AC1703</t>
  </si>
  <si>
    <t>B17096</t>
  </si>
  <si>
    <t xml:space="preserve">31st St &amp; Market St School Traffic Sgnal </t>
  </si>
  <si>
    <t>B15014</t>
  </si>
  <si>
    <t>Sidewalk Replacement Group 1603</t>
  </si>
  <si>
    <t>B16029</t>
  </si>
  <si>
    <t>Sidewalk Replacement Group 1604</t>
  </si>
  <si>
    <t>B16030</t>
  </si>
  <si>
    <t>Pacific Beach 1 Street Light Circuit Replacement</t>
  </si>
  <si>
    <t>B16119</t>
  </si>
  <si>
    <t>36th St &amp; El Cajon Bl Traffic Signal</t>
  </si>
  <si>
    <t>B13138</t>
  </si>
  <si>
    <t>4th Ave &amp; Date St Traffic Signal</t>
  </si>
  <si>
    <t>B13137</t>
  </si>
  <si>
    <t>Beyer Bl @ Smythe Ave Traffic Signal</t>
  </si>
  <si>
    <t>B14015</t>
  </si>
  <si>
    <t>Division St @ Valencia Pky TS</t>
  </si>
  <si>
    <t>B15008</t>
  </si>
  <si>
    <t xml:space="preserve">32nd &amp; Norman Scott Rd TS Upgrade </t>
  </si>
  <si>
    <t>B15005</t>
  </si>
  <si>
    <t>Traffic Signal Upgrades Citywide FY14</t>
  </si>
  <si>
    <t>B14048</t>
  </si>
  <si>
    <t>25th (SB) Street UUP (Coronado-SB to Grove) - 20A</t>
  </si>
  <si>
    <t>B15088</t>
  </si>
  <si>
    <t>32nd Street UUD (Market St - F St)</t>
  </si>
  <si>
    <t>B13144</t>
  </si>
  <si>
    <t>32nd Street UUP (Market to Imperial) - 20A</t>
  </si>
  <si>
    <t>B15089</t>
  </si>
  <si>
    <t>Altadena/Wightman/Winona-El Cajon UUD</t>
  </si>
  <si>
    <t>B00850</t>
  </si>
  <si>
    <t>Baker St/Shawnee Rd UUP (Morena to Shawnee)</t>
  </si>
  <si>
    <t xml:space="preserve">B15090 </t>
  </si>
  <si>
    <t>Block 1M UUD (La Jolla 4)</t>
  </si>
  <si>
    <t>B13151</t>
  </si>
  <si>
    <t>Block 2S1 South Mission Beach UUD</t>
  </si>
  <si>
    <t>B12067</t>
  </si>
  <si>
    <t>Block 4-J1 UUD (Mid City)</t>
  </si>
  <si>
    <t>B13152</t>
  </si>
  <si>
    <t>Block 4N North Encanto UUD</t>
  </si>
  <si>
    <t>B12055</t>
  </si>
  <si>
    <t>Block 4Y UUP - CIP</t>
  </si>
  <si>
    <t>B15087</t>
  </si>
  <si>
    <t>Block 6DD Bay HO 3 UUD</t>
  </si>
  <si>
    <t xml:space="preserve">B12065 </t>
  </si>
  <si>
    <t>Block 6DD1 UUD (Clairemont Mesa)</t>
  </si>
  <si>
    <t>B13153</t>
  </si>
  <si>
    <t>Block 7G2 UUP - CIP</t>
  </si>
  <si>
    <t>B15085</t>
  </si>
  <si>
    <t>Block 7O1 UUD (College Area)</t>
  </si>
  <si>
    <t>B13154</t>
  </si>
  <si>
    <t>Block 8C UUD (Greater Golden Hill)</t>
  </si>
  <si>
    <t>B13155</t>
  </si>
  <si>
    <t>Block 8R UUP - CIP</t>
  </si>
  <si>
    <t xml:space="preserve">B15097 </t>
  </si>
  <si>
    <t>District 1 Block 1-J UUD</t>
  </si>
  <si>
    <t xml:space="preserve">B00836 </t>
  </si>
  <si>
    <t>District 7 Block 7-A UUD</t>
  </si>
  <si>
    <t>B00842</t>
  </si>
  <si>
    <t>District 8 Block 8-B UUD</t>
  </si>
  <si>
    <t>B00841</t>
  </si>
  <si>
    <t>Euclid Ave UUD Streetlights (Euclid-Univ)</t>
  </si>
  <si>
    <t>B11131</t>
  </si>
  <si>
    <t>Fanuel St PI Archer to Tourmaline UUD</t>
  </si>
  <si>
    <t>B00721</t>
  </si>
  <si>
    <t>Hancock Street UUP (Witherby to Tourquoise) - 20A</t>
  </si>
  <si>
    <t>B15096</t>
  </si>
  <si>
    <t>Hilltop Drive UUP (Boundary to Toyne) - 20A</t>
  </si>
  <si>
    <t>B15095</t>
  </si>
  <si>
    <t>Howard Avenue UUD (Park Bl - I-805)</t>
  </si>
  <si>
    <t>B13146</t>
  </si>
  <si>
    <t>Mission Blvd UUP (Loring to Tourquoise) - 20A</t>
  </si>
  <si>
    <t>B15094</t>
  </si>
  <si>
    <t>Seminole Drive UUP (Stanley to Estelle) - 20A</t>
  </si>
  <si>
    <t>B15093</t>
  </si>
  <si>
    <t>Stlight Design &amp; Install 30th St - Ocean Vw - K St</t>
  </si>
  <si>
    <t>B12001</t>
  </si>
  <si>
    <t>Wightman Street UUP (Chamoune to Euclid) - 20A</t>
  </si>
  <si>
    <t xml:space="preserve">B15092 </t>
  </si>
  <si>
    <t>Alamo, Salvation, 68th Street Basins LID</t>
  </si>
  <si>
    <t>B14120</t>
  </si>
  <si>
    <t>Ashley Falls Lg Scale Storm Flow Storage</t>
  </si>
  <si>
    <t>B14007</t>
  </si>
  <si>
    <t>Callado Rd Green St Infiltration BMP</t>
  </si>
  <si>
    <t>B13198</t>
  </si>
  <si>
    <t>Green Infrastructure Group 1014</t>
  </si>
  <si>
    <t>B15104</t>
  </si>
  <si>
    <t>Logan Heights LID (South)</t>
  </si>
  <si>
    <t>B15051</t>
  </si>
  <si>
    <t>S00955</t>
  </si>
  <si>
    <t>Carmel Country Road Low Flow Channel</t>
  </si>
  <si>
    <t>S00969</t>
  </si>
  <si>
    <t>Euclid Ave &amp; Home Improvements</t>
  </si>
  <si>
    <t>S00886</t>
  </si>
  <si>
    <t>Otay Mesa Truck Route Phase 4</t>
  </si>
  <si>
    <t>S11060</t>
  </si>
  <si>
    <t>Torrey Pines Road Improvement Phase 2</t>
  </si>
  <si>
    <t>S15023</t>
  </si>
  <si>
    <t>Torrey Pines Road Slope Restoration</t>
  </si>
  <si>
    <t>S00877</t>
  </si>
  <si>
    <t>University Avenue Mobility</t>
  </si>
  <si>
    <t>S00915</t>
  </si>
  <si>
    <t>West Mission Bay Drive Bridge Over San Diego River</t>
  </si>
  <si>
    <t>S00871</t>
  </si>
  <si>
    <t>Quarter Advertising</t>
  </si>
  <si>
    <t>Fiscal Year Advertising</t>
  </si>
  <si>
    <t>Line Number</t>
  </si>
  <si>
    <t>Project Name</t>
  </si>
  <si>
    <t>Project Number</t>
  </si>
  <si>
    <t>Asset Managing Department</t>
  </si>
  <si>
    <t>Contract Type</t>
  </si>
  <si>
    <t>Estimated Total Project Cost</t>
  </si>
  <si>
    <t>Q4</t>
  </si>
  <si>
    <t>Q2</t>
  </si>
  <si>
    <t>Q3</t>
  </si>
  <si>
    <t>Q1</t>
  </si>
  <si>
    <t>Fiscal Year Awarding</t>
  </si>
  <si>
    <t>Quarter Awarding</t>
  </si>
  <si>
    <t>Asset-Managing Department</t>
  </si>
  <si>
    <t>Estimated Construction Contract Award</t>
  </si>
  <si>
    <t>Office of the Chief Operating Officer</t>
  </si>
  <si>
    <t>Police</t>
  </si>
  <si>
    <t>QUALCOMM Stadium</t>
  </si>
  <si>
    <t>Special Promotional Programs</t>
  </si>
  <si>
    <t>Estimated Construction Contract Cost ($)</t>
  </si>
  <si>
    <t>Estimated Total Project Cost ($)</t>
  </si>
  <si>
    <t>William Heath Davis House ADA Accessible</t>
  </si>
  <si>
    <t>FY 2018 Total*</t>
  </si>
  <si>
    <t>*Includes projects awarded and projects anticipated to be awarded in FY 2018 and projects anticipated to be awarded Q1 FY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</si>
</sst>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u/>
      <sz val="8"/>
      <color theme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BFF"/>
        <bgColor indexed="64"/>
      </patternFill>
    </fill>
  </fills>
  <borders count="8">
    <border>
      <left/>
      <right/>
      <top/>
      <bottom/>
      <diagonal/>
    </border>
    <border>
      <left style="medium">
        <color rgb="FF9A9A9A"/>
      </left>
      <right style="medium">
        <color rgb="FF9A9A9A"/>
      </right>
      <top style="medium">
        <color rgb="FF9A9A9A"/>
      </top>
      <bottom style="medium">
        <color rgb="FF9A9A9A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9A9A9A"/>
      </left>
      <right style="medium">
        <color rgb="FF000000"/>
      </right>
      <top style="medium">
        <color rgb="FF9A9A9A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9A9A9A"/>
      </top>
      <bottom style="medium">
        <color rgb="FF000000"/>
      </bottom>
      <diagonal/>
    </border>
    <border>
      <left style="medium">
        <color rgb="FF000000"/>
      </left>
      <right style="medium">
        <color rgb="FF9A9A9A"/>
      </right>
      <top style="medium">
        <color rgb="FF9A9A9A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3" fontId="3" fillId="0" borderId="0" xfId="3" applyNumberFormat="1" applyFont="1" applyFill="1" applyBorder="1"/>
    <xf numFmtId="0" fontId="0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3" fillId="0" borderId="1" xfId="0" applyFont="1" applyFill="1" applyBorder="1"/>
    <xf numFmtId="0" fontId="6" fillId="0" borderId="1" xfId="4" applyFont="1" applyFill="1" applyBorder="1" applyAlignment="1" applyProtection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2" fillId="0" borderId="1" xfId="0" applyFont="1" applyFill="1" applyBorder="1"/>
    <xf numFmtId="3" fontId="3" fillId="0" borderId="1" xfId="0" applyNumberFormat="1" applyFont="1" applyFill="1" applyBorder="1"/>
    <xf numFmtId="3" fontId="2" fillId="0" borderId="1" xfId="0" applyNumberFormat="1" applyFont="1" applyFill="1" applyBorder="1"/>
    <xf numFmtId="3" fontId="2" fillId="0" borderId="1" xfId="1" applyNumberFormat="1" applyFont="1" applyFill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/>
    <xf numFmtId="0" fontId="2" fillId="0" borderId="1" xfId="0" applyFont="1" applyBorder="1" applyAlignment="1"/>
    <xf numFmtId="38" fontId="2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/>
    <xf numFmtId="3" fontId="3" fillId="0" borderId="1" xfId="3" applyNumberFormat="1" applyFont="1" applyFill="1" applyBorder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3" fontId="2" fillId="0" borderId="1" xfId="2" applyNumberFormat="1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/>
    <xf numFmtId="0" fontId="9" fillId="0" borderId="7" xfId="0" applyFont="1" applyBorder="1"/>
    <xf numFmtId="0" fontId="8" fillId="0" borderId="0" xfId="0" applyFont="1"/>
    <xf numFmtId="165" fontId="8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2" fontId="8" fillId="0" borderId="6" xfId="0" applyNumberFormat="1" applyFont="1" applyBorder="1"/>
    <xf numFmtId="42" fontId="9" fillId="0" borderId="7" xfId="0" applyNumberFormat="1" applyFont="1" applyBorder="1"/>
    <xf numFmtId="3" fontId="5" fillId="0" borderId="0" xfId="0" applyNumberFormat="1" applyFon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 16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workbookViewId="0">
      <pane ySplit="1" topLeftCell="A2" activePane="bottomLeft" state="frozen"/>
      <selection pane="bottomLeft"/>
    </sheetView>
  </sheetViews>
  <sheetFormatPr defaultColWidth="9" defaultRowHeight="12" x14ac:dyDescent="0.2"/>
  <cols>
    <col min="1" max="1" width="11.875" style="3" bestFit="1" customWidth="1"/>
    <col min="2" max="2" width="33.375" style="3" bestFit="1" customWidth="1"/>
    <col min="3" max="3" width="11.125" style="3" bestFit="1" customWidth="1"/>
    <col min="4" max="4" width="33.375" style="4" hidden="1" customWidth="1"/>
    <col min="5" max="5" width="19.75" style="3" bestFit="1" customWidth="1"/>
    <col min="6" max="6" width="22.25" style="3" customWidth="1"/>
    <col min="7" max="7" width="16.75" style="3" bestFit="1" customWidth="1"/>
    <col min="8" max="8" width="15.875" style="3" bestFit="1" customWidth="1"/>
    <col min="9" max="10" width="15" style="5" bestFit="1" customWidth="1"/>
    <col min="11" max="11" width="14.625" style="5" bestFit="1" customWidth="1"/>
    <col min="12" max="12" width="13.25" style="5" bestFit="1" customWidth="1"/>
    <col min="13" max="16384" width="9" style="3"/>
  </cols>
  <sheetData>
    <row r="1" spans="1:12" s="2" customFormat="1" ht="39" thickBot="1" x14ac:dyDescent="0.25">
      <c r="A1" s="35" t="s">
        <v>331</v>
      </c>
      <c r="B1" s="35" t="s">
        <v>332</v>
      </c>
      <c r="C1" s="35" t="s">
        <v>333</v>
      </c>
      <c r="D1" s="36" t="s">
        <v>332</v>
      </c>
      <c r="E1" s="35" t="s">
        <v>334</v>
      </c>
      <c r="F1" s="35" t="s">
        <v>335</v>
      </c>
      <c r="G1" s="37" t="s">
        <v>349</v>
      </c>
      <c r="H1" s="37" t="s">
        <v>350</v>
      </c>
      <c r="I1" s="35" t="s">
        <v>330</v>
      </c>
      <c r="J1" s="35" t="s">
        <v>329</v>
      </c>
      <c r="K1" s="35" t="s">
        <v>341</v>
      </c>
      <c r="L1" s="35" t="s">
        <v>342</v>
      </c>
    </row>
    <row r="2" spans="1:12" s="11" customFormat="1" thickBot="1" x14ac:dyDescent="0.25">
      <c r="A2" s="8">
        <v>1</v>
      </c>
      <c r="B2" s="9" t="str">
        <f t="shared" ref="B2:B65" si="0">HYPERLINK("http://cipapp.sandiego.gov/CIPDetail.aspx?ID="&amp;C2,D2)</f>
        <v>Brown Field Runway 8L-26R Rehab Phase 2</v>
      </c>
      <c r="C2" s="16" t="s">
        <v>2</v>
      </c>
      <c r="D2" s="17" t="s">
        <v>1</v>
      </c>
      <c r="E2" s="6" t="s">
        <v>0</v>
      </c>
      <c r="F2" s="16" t="s">
        <v>3</v>
      </c>
      <c r="G2" s="18">
        <v>5800000</v>
      </c>
      <c r="H2" s="18">
        <v>7500000</v>
      </c>
      <c r="I2" s="10">
        <v>2018</v>
      </c>
      <c r="J2" s="10" t="s">
        <v>338</v>
      </c>
      <c r="K2" s="10">
        <v>2018</v>
      </c>
      <c r="L2" s="10" t="s">
        <v>339</v>
      </c>
    </row>
    <row r="3" spans="1:12" s="11" customFormat="1" thickBot="1" x14ac:dyDescent="0.25">
      <c r="A3" s="8">
        <v>2</v>
      </c>
      <c r="B3" s="9" t="str">
        <f t="shared" si="0"/>
        <v>Citywide Energy Improvements</v>
      </c>
      <c r="C3" s="7" t="s">
        <v>6</v>
      </c>
      <c r="D3" s="7" t="s">
        <v>5</v>
      </c>
      <c r="E3" s="6" t="s">
        <v>4</v>
      </c>
      <c r="F3" s="12" t="s">
        <v>9</v>
      </c>
      <c r="G3" s="15">
        <v>29000000</v>
      </c>
      <c r="H3" s="15">
        <v>30000000</v>
      </c>
      <c r="I3" s="10">
        <v>2017</v>
      </c>
      <c r="J3" s="10" t="s">
        <v>337</v>
      </c>
      <c r="K3" s="10">
        <v>2018</v>
      </c>
      <c r="L3" s="10" t="s">
        <v>340</v>
      </c>
    </row>
    <row r="4" spans="1:12" s="11" customFormat="1" thickBot="1" x14ac:dyDescent="0.25">
      <c r="A4" s="8">
        <v>3</v>
      </c>
      <c r="B4" s="9" t="str">
        <f t="shared" si="0"/>
        <v>City Heights Rec Center Improvements</v>
      </c>
      <c r="C4" s="19" t="s">
        <v>8</v>
      </c>
      <c r="D4" s="17" t="s">
        <v>7</v>
      </c>
      <c r="E4" s="6" t="s">
        <v>4</v>
      </c>
      <c r="F4" s="12" t="s">
        <v>9</v>
      </c>
      <c r="G4" s="20">
        <v>400000</v>
      </c>
      <c r="H4" s="20">
        <v>460000</v>
      </c>
      <c r="I4" s="10">
        <v>2017</v>
      </c>
      <c r="J4" s="10" t="s">
        <v>337</v>
      </c>
      <c r="K4" s="10">
        <v>2018</v>
      </c>
      <c r="L4" s="10" t="s">
        <v>340</v>
      </c>
    </row>
    <row r="5" spans="1:12" s="11" customFormat="1" thickBot="1" x14ac:dyDescent="0.25">
      <c r="A5" s="8">
        <v>4</v>
      </c>
      <c r="B5" s="9" t="str">
        <f t="shared" si="0"/>
        <v>Martin Luther King Jr. Rec Center Improvements</v>
      </c>
      <c r="C5" s="19" t="s">
        <v>11</v>
      </c>
      <c r="D5" s="17" t="s">
        <v>10</v>
      </c>
      <c r="E5" s="6" t="s">
        <v>4</v>
      </c>
      <c r="F5" s="12" t="s">
        <v>9</v>
      </c>
      <c r="G5" s="20">
        <v>400000</v>
      </c>
      <c r="H5" s="20">
        <v>460000</v>
      </c>
      <c r="I5" s="10">
        <v>2017</v>
      </c>
      <c r="J5" s="10" t="s">
        <v>337</v>
      </c>
      <c r="K5" s="10">
        <v>2018</v>
      </c>
      <c r="L5" s="10" t="s">
        <v>340</v>
      </c>
    </row>
    <row r="6" spans="1:12" s="11" customFormat="1" thickBot="1" x14ac:dyDescent="0.25">
      <c r="A6" s="8">
        <v>5</v>
      </c>
      <c r="B6" s="9" t="str">
        <f t="shared" si="0"/>
        <v>Mid City Division Police Sub-Station Improvements</v>
      </c>
      <c r="C6" s="19" t="s">
        <v>13</v>
      </c>
      <c r="D6" s="17" t="s">
        <v>12</v>
      </c>
      <c r="E6" s="6" t="s">
        <v>4</v>
      </c>
      <c r="F6" s="12" t="s">
        <v>9</v>
      </c>
      <c r="G6" s="20">
        <v>400000</v>
      </c>
      <c r="H6" s="20">
        <v>460000</v>
      </c>
      <c r="I6" s="10">
        <v>2017</v>
      </c>
      <c r="J6" s="10" t="s">
        <v>337</v>
      </c>
      <c r="K6" s="10">
        <v>2018</v>
      </c>
      <c r="L6" s="10" t="s">
        <v>340</v>
      </c>
    </row>
    <row r="7" spans="1:12" s="11" customFormat="1" thickBot="1" x14ac:dyDescent="0.25">
      <c r="A7" s="8">
        <v>6</v>
      </c>
      <c r="B7" s="9" t="str">
        <f t="shared" si="0"/>
        <v>Southeastern Division Police Sub-Station Improvements</v>
      </c>
      <c r="C7" s="19" t="s">
        <v>15</v>
      </c>
      <c r="D7" s="17" t="s">
        <v>14</v>
      </c>
      <c r="E7" s="6" t="s">
        <v>4</v>
      </c>
      <c r="F7" s="12" t="s">
        <v>9</v>
      </c>
      <c r="G7" s="20">
        <v>400000</v>
      </c>
      <c r="H7" s="20">
        <v>460000</v>
      </c>
      <c r="I7" s="10">
        <v>2017</v>
      </c>
      <c r="J7" s="10" t="s">
        <v>337</v>
      </c>
      <c r="K7" s="10">
        <v>2018</v>
      </c>
      <c r="L7" s="10" t="s">
        <v>340</v>
      </c>
    </row>
    <row r="8" spans="1:12" s="11" customFormat="1" thickBot="1" x14ac:dyDescent="0.25">
      <c r="A8" s="8">
        <v>7</v>
      </c>
      <c r="B8" s="9" t="str">
        <f t="shared" si="0"/>
        <v>Aerated Static Pile System</v>
      </c>
      <c r="C8" s="21" t="s">
        <v>17</v>
      </c>
      <c r="D8" s="22" t="s">
        <v>16</v>
      </c>
      <c r="E8" s="6" t="s">
        <v>4</v>
      </c>
      <c r="F8" s="21" t="s">
        <v>18</v>
      </c>
      <c r="G8" s="23">
        <v>4000000</v>
      </c>
      <c r="H8" s="23">
        <v>5000000</v>
      </c>
      <c r="I8" s="10">
        <v>2017</v>
      </c>
      <c r="J8" s="10" t="s">
        <v>337</v>
      </c>
      <c r="K8" s="10">
        <v>2018</v>
      </c>
      <c r="L8" s="10" t="s">
        <v>339</v>
      </c>
    </row>
    <row r="9" spans="1:12" s="11" customFormat="1" thickBot="1" x14ac:dyDescent="0.25">
      <c r="A9" s="8">
        <v>8</v>
      </c>
      <c r="B9" s="9" t="str">
        <f t="shared" si="0"/>
        <v>Miramar Landfill Gas Recovery Improvements</v>
      </c>
      <c r="C9" s="21" t="s">
        <v>20</v>
      </c>
      <c r="D9" s="21" t="s">
        <v>19</v>
      </c>
      <c r="E9" s="6" t="s">
        <v>4</v>
      </c>
      <c r="F9" s="21" t="s">
        <v>3</v>
      </c>
      <c r="G9" s="23">
        <v>5200000</v>
      </c>
      <c r="H9" s="23">
        <v>6400000</v>
      </c>
      <c r="I9" s="10">
        <v>2018</v>
      </c>
      <c r="J9" s="10" t="s">
        <v>340</v>
      </c>
      <c r="K9" s="10">
        <v>2018</v>
      </c>
      <c r="L9" s="10" t="s">
        <v>339</v>
      </c>
    </row>
    <row r="10" spans="1:12" s="11" customFormat="1" thickBot="1" x14ac:dyDescent="0.25">
      <c r="A10" s="8">
        <v>9</v>
      </c>
      <c r="B10" s="9" t="str">
        <f t="shared" si="0"/>
        <v xml:space="preserve">Miramar Landfill Stormwater Improvements </v>
      </c>
      <c r="C10" s="21" t="s">
        <v>22</v>
      </c>
      <c r="D10" s="21" t="s">
        <v>21</v>
      </c>
      <c r="E10" s="6" t="s">
        <v>4</v>
      </c>
      <c r="F10" s="21" t="s">
        <v>3</v>
      </c>
      <c r="G10" s="23">
        <v>5800000</v>
      </c>
      <c r="H10" s="23">
        <v>7000000</v>
      </c>
      <c r="I10" s="10">
        <v>2018</v>
      </c>
      <c r="J10" s="10" t="s">
        <v>338</v>
      </c>
      <c r="K10" s="10">
        <v>2018</v>
      </c>
      <c r="L10" s="10" t="s">
        <v>337</v>
      </c>
    </row>
    <row r="11" spans="1:12" s="11" customFormat="1" thickBot="1" x14ac:dyDescent="0.25">
      <c r="A11" s="8">
        <v>10</v>
      </c>
      <c r="B11" s="9" t="str">
        <f t="shared" si="0"/>
        <v>West Miramar Landfill - Phase 2</v>
      </c>
      <c r="C11" s="21" t="s">
        <v>24</v>
      </c>
      <c r="D11" s="21" t="s">
        <v>23</v>
      </c>
      <c r="E11" s="6" t="s">
        <v>4</v>
      </c>
      <c r="F11" s="21" t="s">
        <v>3</v>
      </c>
      <c r="G11" s="23">
        <v>2400000</v>
      </c>
      <c r="H11" s="23">
        <v>3000000</v>
      </c>
      <c r="I11" s="10">
        <v>2017</v>
      </c>
      <c r="J11" s="10" t="s">
        <v>337</v>
      </c>
      <c r="K11" s="10">
        <v>2018</v>
      </c>
      <c r="L11" s="10" t="s">
        <v>338</v>
      </c>
    </row>
    <row r="12" spans="1:12" s="11" customFormat="1" thickBot="1" x14ac:dyDescent="0.25">
      <c r="A12" s="8">
        <v>11</v>
      </c>
      <c r="B12" s="9" t="str">
        <f t="shared" si="0"/>
        <v>Fire Station #8 Mission Hills</v>
      </c>
      <c r="C12" s="12" t="s">
        <v>27</v>
      </c>
      <c r="D12" s="25" t="s">
        <v>26</v>
      </c>
      <c r="E12" s="7" t="s">
        <v>25</v>
      </c>
      <c r="F12" s="16" t="s">
        <v>3</v>
      </c>
      <c r="G12" s="18">
        <v>474200</v>
      </c>
      <c r="H12" s="18">
        <v>950000</v>
      </c>
      <c r="I12" s="10">
        <v>2018</v>
      </c>
      <c r="J12" s="10" t="s">
        <v>340</v>
      </c>
      <c r="K12" s="10">
        <v>2019</v>
      </c>
      <c r="L12" s="10" t="s">
        <v>340</v>
      </c>
    </row>
    <row r="13" spans="1:12" s="11" customFormat="1" thickBot="1" x14ac:dyDescent="0.25">
      <c r="A13" s="8">
        <v>12</v>
      </c>
      <c r="B13" s="9" t="str">
        <f t="shared" si="0"/>
        <v>Fire Station 15 Expansion</v>
      </c>
      <c r="C13" s="16" t="s">
        <v>29</v>
      </c>
      <c r="D13" s="17" t="s">
        <v>28</v>
      </c>
      <c r="E13" s="7" t="s">
        <v>25</v>
      </c>
      <c r="F13" s="16" t="s">
        <v>3</v>
      </c>
      <c r="G13" s="24">
        <v>499507</v>
      </c>
      <c r="H13" s="24">
        <v>850000</v>
      </c>
      <c r="I13" s="10">
        <v>2018</v>
      </c>
      <c r="J13" s="10" t="s">
        <v>340</v>
      </c>
      <c r="K13" s="10">
        <v>2018</v>
      </c>
      <c r="L13" s="10" t="s">
        <v>339</v>
      </c>
    </row>
    <row r="14" spans="1:12" s="11" customFormat="1" thickBot="1" x14ac:dyDescent="0.25">
      <c r="A14" s="8">
        <v>13</v>
      </c>
      <c r="B14" s="9" t="str">
        <f t="shared" si="0"/>
        <v>North University City Fire Station 50</v>
      </c>
      <c r="C14" s="16" t="s">
        <v>31</v>
      </c>
      <c r="D14" s="17" t="s">
        <v>30</v>
      </c>
      <c r="E14" s="7" t="s">
        <v>25</v>
      </c>
      <c r="F14" s="16" t="s">
        <v>18</v>
      </c>
      <c r="G14" s="24">
        <v>8042000</v>
      </c>
      <c r="H14" s="24">
        <v>14000000</v>
      </c>
      <c r="I14" s="10">
        <v>2017</v>
      </c>
      <c r="J14" s="10" t="s">
        <v>337</v>
      </c>
      <c r="K14" s="10">
        <v>2018</v>
      </c>
      <c r="L14" s="10" t="s">
        <v>340</v>
      </c>
    </row>
    <row r="15" spans="1:12" s="11" customFormat="1" thickBot="1" x14ac:dyDescent="0.25">
      <c r="A15" s="8">
        <v>14</v>
      </c>
      <c r="B15" s="9" t="str">
        <f t="shared" si="0"/>
        <v>Malcolm X Library Facility Repairs</v>
      </c>
      <c r="C15" s="12" t="s">
        <v>34</v>
      </c>
      <c r="D15" s="25" t="s">
        <v>33</v>
      </c>
      <c r="E15" s="7" t="s">
        <v>32</v>
      </c>
      <c r="F15" s="12" t="s">
        <v>3</v>
      </c>
      <c r="G15" s="24">
        <v>710594</v>
      </c>
      <c r="H15" s="24">
        <v>1075994</v>
      </c>
      <c r="I15" s="10">
        <v>2017</v>
      </c>
      <c r="J15" s="10" t="s">
        <v>337</v>
      </c>
      <c r="K15" s="10">
        <v>2018</v>
      </c>
      <c r="L15" s="10" t="s">
        <v>340</v>
      </c>
    </row>
    <row r="16" spans="1:12" s="11" customFormat="1" thickBot="1" x14ac:dyDescent="0.25">
      <c r="A16" s="8">
        <v>15</v>
      </c>
      <c r="B16" s="9" t="str">
        <f t="shared" si="0"/>
        <v>Tierrasanta Library Expansion</v>
      </c>
      <c r="C16" s="12" t="s">
        <v>36</v>
      </c>
      <c r="D16" s="25" t="s">
        <v>35</v>
      </c>
      <c r="E16" s="7" t="s">
        <v>32</v>
      </c>
      <c r="F16" s="12" t="s">
        <v>3</v>
      </c>
      <c r="G16" s="24">
        <v>708500</v>
      </c>
      <c r="H16" s="24">
        <v>975000</v>
      </c>
      <c r="I16" s="10">
        <v>2018</v>
      </c>
      <c r="J16" s="10" t="s">
        <v>340</v>
      </c>
      <c r="K16" s="10">
        <v>2018</v>
      </c>
      <c r="L16" s="10" t="s">
        <v>338</v>
      </c>
    </row>
    <row r="17" spans="1:12" s="11" customFormat="1" thickBot="1" x14ac:dyDescent="0.25">
      <c r="A17" s="8">
        <v>16</v>
      </c>
      <c r="B17" s="9" t="str">
        <f t="shared" si="0"/>
        <v>Balboa Park GC Fuel Tank Installation</v>
      </c>
      <c r="C17" s="12" t="s">
        <v>39</v>
      </c>
      <c r="D17" s="25" t="s">
        <v>38</v>
      </c>
      <c r="E17" s="7" t="s">
        <v>37</v>
      </c>
      <c r="F17" s="12" t="s">
        <v>3</v>
      </c>
      <c r="G17" s="24">
        <v>370000</v>
      </c>
      <c r="H17" s="24">
        <v>445406</v>
      </c>
      <c r="I17" s="10">
        <v>2018</v>
      </c>
      <c r="J17" s="10" t="s">
        <v>340</v>
      </c>
      <c r="K17" s="10">
        <v>2018</v>
      </c>
      <c r="L17" s="10" t="s">
        <v>338</v>
      </c>
    </row>
    <row r="18" spans="1:12" s="11" customFormat="1" thickBot="1" x14ac:dyDescent="0.25">
      <c r="A18" s="8">
        <v>17</v>
      </c>
      <c r="B18" s="9" t="str">
        <f t="shared" si="0"/>
        <v>Orchard Av, Capri by Sea &amp; Old Salt Pool</v>
      </c>
      <c r="C18" s="12" t="s">
        <v>41</v>
      </c>
      <c r="D18" s="25" t="s">
        <v>40</v>
      </c>
      <c r="E18" s="7" t="s">
        <v>37</v>
      </c>
      <c r="F18" s="12" t="s">
        <v>3</v>
      </c>
      <c r="G18" s="24">
        <v>290000</v>
      </c>
      <c r="H18" s="24">
        <v>495000</v>
      </c>
      <c r="I18" s="10">
        <v>2018</v>
      </c>
      <c r="J18" s="10" t="s">
        <v>340</v>
      </c>
      <c r="K18" s="10">
        <v>2018</v>
      </c>
      <c r="L18" s="10" t="s">
        <v>338</v>
      </c>
    </row>
    <row r="19" spans="1:12" s="11" customFormat="1" thickBot="1" x14ac:dyDescent="0.25">
      <c r="A19" s="8">
        <v>18</v>
      </c>
      <c r="B19" s="9" t="str">
        <f t="shared" si="0"/>
        <v>Mission Bay Navigational Safety Dredging</v>
      </c>
      <c r="C19" s="12" t="s">
        <v>43</v>
      </c>
      <c r="D19" s="25" t="s">
        <v>42</v>
      </c>
      <c r="E19" s="7" t="s">
        <v>37</v>
      </c>
      <c r="F19" s="12" t="s">
        <v>3</v>
      </c>
      <c r="G19" s="24">
        <v>8865000</v>
      </c>
      <c r="H19" s="24">
        <v>12649627</v>
      </c>
      <c r="I19" s="10">
        <v>2018</v>
      </c>
      <c r="J19" s="10" t="s">
        <v>340</v>
      </c>
      <c r="K19" s="10">
        <v>2018</v>
      </c>
      <c r="L19" s="10" t="s">
        <v>338</v>
      </c>
    </row>
    <row r="20" spans="1:12" s="11" customFormat="1" thickBot="1" x14ac:dyDescent="0.25">
      <c r="A20" s="8">
        <v>19</v>
      </c>
      <c r="B20" s="9" t="str">
        <f t="shared" si="0"/>
        <v>Balboa Park Plaza de Panama</v>
      </c>
      <c r="C20" s="8" t="s">
        <v>45</v>
      </c>
      <c r="D20" s="26" t="s">
        <v>44</v>
      </c>
      <c r="E20" s="7" t="s">
        <v>37</v>
      </c>
      <c r="F20" s="12" t="s">
        <v>3</v>
      </c>
      <c r="G20" s="13">
        <v>60038145</v>
      </c>
      <c r="H20" s="13">
        <v>78108614</v>
      </c>
      <c r="I20" s="10">
        <v>2018</v>
      </c>
      <c r="J20" s="10" t="s">
        <v>340</v>
      </c>
      <c r="K20" s="10">
        <v>2018</v>
      </c>
      <c r="L20" s="10" t="s">
        <v>339</v>
      </c>
    </row>
    <row r="21" spans="1:12" s="11" customFormat="1" thickBot="1" x14ac:dyDescent="0.25">
      <c r="A21" s="8">
        <v>20</v>
      </c>
      <c r="B21" s="9" t="str">
        <f t="shared" si="0"/>
        <v xml:space="preserve">Balboa Pk West Mesa Comfort Stn Replace </v>
      </c>
      <c r="C21" s="12" t="s">
        <v>47</v>
      </c>
      <c r="D21" s="25" t="s">
        <v>46</v>
      </c>
      <c r="E21" s="7" t="s">
        <v>37</v>
      </c>
      <c r="F21" s="12" t="s">
        <v>3</v>
      </c>
      <c r="G21" s="1">
        <v>1017029</v>
      </c>
      <c r="H21" s="24">
        <v>1492574</v>
      </c>
      <c r="I21" s="10">
        <v>2018</v>
      </c>
      <c r="J21" s="10" t="s">
        <v>340</v>
      </c>
      <c r="K21" s="10">
        <v>2018</v>
      </c>
      <c r="L21" s="10" t="s">
        <v>339</v>
      </c>
    </row>
    <row r="22" spans="1:12" s="11" customFormat="1" thickBot="1" x14ac:dyDescent="0.25">
      <c r="A22" s="8">
        <v>21</v>
      </c>
      <c r="B22" s="9" t="str">
        <f t="shared" si="0"/>
        <v>Canyonside Community Park Improvements</v>
      </c>
      <c r="C22" s="12" t="s">
        <v>49</v>
      </c>
      <c r="D22" s="25" t="s">
        <v>48</v>
      </c>
      <c r="E22" s="7" t="s">
        <v>37</v>
      </c>
      <c r="F22" s="12" t="s">
        <v>3</v>
      </c>
      <c r="G22" s="24">
        <v>711548</v>
      </c>
      <c r="H22" s="24">
        <v>1000841</v>
      </c>
      <c r="I22" s="10">
        <v>2018</v>
      </c>
      <c r="J22" s="10" t="s">
        <v>340</v>
      </c>
      <c r="K22" s="10">
        <v>2018</v>
      </c>
      <c r="L22" s="10" t="s">
        <v>339</v>
      </c>
    </row>
    <row r="23" spans="1:12" s="11" customFormat="1" thickBot="1" x14ac:dyDescent="0.25">
      <c r="A23" s="8">
        <v>22</v>
      </c>
      <c r="B23" s="9" t="str">
        <f t="shared" si="0"/>
        <v>Coast Blvd Walkway Improvements</v>
      </c>
      <c r="C23" s="12" t="s">
        <v>51</v>
      </c>
      <c r="D23" s="25" t="s">
        <v>50</v>
      </c>
      <c r="E23" s="7" t="s">
        <v>37</v>
      </c>
      <c r="F23" s="12" t="s">
        <v>3</v>
      </c>
      <c r="G23" s="24">
        <v>296000</v>
      </c>
      <c r="H23" s="24">
        <v>690000</v>
      </c>
      <c r="I23" s="10">
        <v>2018</v>
      </c>
      <c r="J23" s="10" t="s">
        <v>339</v>
      </c>
      <c r="K23" s="10">
        <v>2018</v>
      </c>
      <c r="L23" s="10" t="s">
        <v>337</v>
      </c>
    </row>
    <row r="24" spans="1:12" s="11" customFormat="1" thickBot="1" x14ac:dyDescent="0.25">
      <c r="A24" s="8">
        <v>23</v>
      </c>
      <c r="B24" s="9" t="str">
        <f t="shared" si="0"/>
        <v>El Cuervo Adobe Improvements</v>
      </c>
      <c r="C24" s="12" t="s">
        <v>53</v>
      </c>
      <c r="D24" s="25" t="s">
        <v>52</v>
      </c>
      <c r="E24" s="7" t="s">
        <v>37</v>
      </c>
      <c r="F24" s="12" t="s">
        <v>3</v>
      </c>
      <c r="G24" s="24">
        <v>273480</v>
      </c>
      <c r="H24" s="24">
        <v>621368</v>
      </c>
      <c r="I24" s="10">
        <v>2018</v>
      </c>
      <c r="J24" s="10" t="s">
        <v>340</v>
      </c>
      <c r="K24" s="10">
        <v>2018</v>
      </c>
      <c r="L24" s="10" t="s">
        <v>339</v>
      </c>
    </row>
    <row r="25" spans="1:12" s="11" customFormat="1" thickBot="1" x14ac:dyDescent="0.25">
      <c r="A25" s="8">
        <v>24</v>
      </c>
      <c r="B25" s="9" t="str">
        <f t="shared" si="0"/>
        <v>Encanto Community Pk Security Lighting Upgrade</v>
      </c>
      <c r="C25" s="8" t="s">
        <v>55</v>
      </c>
      <c r="D25" s="26" t="s">
        <v>54</v>
      </c>
      <c r="E25" s="7" t="s">
        <v>37</v>
      </c>
      <c r="F25" s="12" t="s">
        <v>3</v>
      </c>
      <c r="G25" s="24">
        <v>239560</v>
      </c>
      <c r="H25" s="24">
        <v>404560</v>
      </c>
      <c r="I25" s="10">
        <v>2018</v>
      </c>
      <c r="J25" s="10" t="s">
        <v>340</v>
      </c>
      <c r="K25" s="10">
        <v>2018</v>
      </c>
      <c r="L25" s="10" t="s">
        <v>340</v>
      </c>
    </row>
    <row r="26" spans="1:12" s="11" customFormat="1" thickBot="1" x14ac:dyDescent="0.25">
      <c r="A26" s="8">
        <v>25</v>
      </c>
      <c r="B26" s="9" t="str">
        <f t="shared" si="0"/>
        <v>Evans Pond Reclaimed Water Pipeline Inst</v>
      </c>
      <c r="C26" s="12" t="s">
        <v>57</v>
      </c>
      <c r="D26" s="25" t="s">
        <v>56</v>
      </c>
      <c r="E26" s="7" t="s">
        <v>37</v>
      </c>
      <c r="F26" s="12" t="s">
        <v>3</v>
      </c>
      <c r="G26" s="24">
        <v>307967</v>
      </c>
      <c r="H26" s="24">
        <v>427467</v>
      </c>
      <c r="I26" s="10">
        <v>2017</v>
      </c>
      <c r="J26" s="10" t="s">
        <v>339</v>
      </c>
      <c r="K26" s="10">
        <v>2018</v>
      </c>
      <c r="L26" s="10" t="s">
        <v>340</v>
      </c>
    </row>
    <row r="27" spans="1:12" s="11" customFormat="1" thickBot="1" x14ac:dyDescent="0.25">
      <c r="A27" s="8">
        <v>26</v>
      </c>
      <c r="B27" s="9" t="str">
        <f t="shared" si="0"/>
        <v xml:space="preserve">Gamma Street Mini-Park ADA Improvements </v>
      </c>
      <c r="C27" s="12" t="s">
        <v>59</v>
      </c>
      <c r="D27" s="25" t="s">
        <v>58</v>
      </c>
      <c r="E27" s="7" t="s">
        <v>37</v>
      </c>
      <c r="F27" s="12" t="s">
        <v>3</v>
      </c>
      <c r="G27" s="24">
        <v>1011000</v>
      </c>
      <c r="H27" s="24">
        <v>1751000</v>
      </c>
      <c r="I27" s="10">
        <v>2018</v>
      </c>
      <c r="J27" s="10" t="s">
        <v>338</v>
      </c>
      <c r="K27" s="10">
        <v>2018</v>
      </c>
      <c r="L27" s="10" t="s">
        <v>337</v>
      </c>
    </row>
    <row r="28" spans="1:12" s="11" customFormat="1" thickBot="1" x14ac:dyDescent="0.25">
      <c r="A28" s="8">
        <v>27</v>
      </c>
      <c r="B28" s="9" t="str">
        <f t="shared" si="0"/>
        <v>Guymon Park and Horton Elementary JU</v>
      </c>
      <c r="C28" s="12" t="s">
        <v>61</v>
      </c>
      <c r="D28" s="25" t="s">
        <v>60</v>
      </c>
      <c r="E28" s="7" t="s">
        <v>37</v>
      </c>
      <c r="F28" s="12" t="s">
        <v>3</v>
      </c>
      <c r="G28" s="24">
        <v>2337025</v>
      </c>
      <c r="H28" s="24">
        <v>3000000</v>
      </c>
      <c r="I28" s="10">
        <v>2017</v>
      </c>
      <c r="J28" s="10" t="s">
        <v>337</v>
      </c>
      <c r="K28" s="10">
        <v>2018</v>
      </c>
      <c r="L28" s="10" t="s">
        <v>340</v>
      </c>
    </row>
    <row r="29" spans="1:12" s="11" customFormat="1" thickBot="1" x14ac:dyDescent="0.25">
      <c r="A29" s="8">
        <v>28</v>
      </c>
      <c r="B29" s="9" t="str">
        <f t="shared" si="0"/>
        <v>Kelly St Neighborhood Pk Security Lighting Upgrade</v>
      </c>
      <c r="C29" s="8" t="s">
        <v>63</v>
      </c>
      <c r="D29" s="26" t="s">
        <v>62</v>
      </c>
      <c r="E29" s="7" t="s">
        <v>37</v>
      </c>
      <c r="F29" s="21" t="s">
        <v>64</v>
      </c>
      <c r="G29" s="24">
        <v>85000</v>
      </c>
      <c r="H29" s="24">
        <v>150000</v>
      </c>
      <c r="I29" s="10">
        <v>2018</v>
      </c>
      <c r="J29" s="10" t="s">
        <v>340</v>
      </c>
      <c r="K29" s="10">
        <v>2018</v>
      </c>
      <c r="L29" s="10" t="s">
        <v>340</v>
      </c>
    </row>
    <row r="30" spans="1:12" s="11" customFormat="1" thickBot="1" x14ac:dyDescent="0.25">
      <c r="A30" s="8">
        <v>29</v>
      </c>
      <c r="B30" s="9" t="str">
        <f t="shared" si="0"/>
        <v xml:space="preserve">Marie Widman Memorial Pk Sec Lighting </v>
      </c>
      <c r="C30" s="8" t="s">
        <v>66</v>
      </c>
      <c r="D30" s="26" t="s">
        <v>65</v>
      </c>
      <c r="E30" s="7" t="s">
        <v>37</v>
      </c>
      <c r="F30" s="12" t="s">
        <v>3</v>
      </c>
      <c r="G30" s="24">
        <v>175000</v>
      </c>
      <c r="H30" s="24">
        <v>300000</v>
      </c>
      <c r="I30" s="10">
        <v>2018</v>
      </c>
      <c r="J30" s="10" t="s">
        <v>340</v>
      </c>
      <c r="K30" s="10">
        <v>2018</v>
      </c>
      <c r="L30" s="10" t="s">
        <v>340</v>
      </c>
    </row>
    <row r="31" spans="1:12" s="11" customFormat="1" thickBot="1" x14ac:dyDescent="0.25">
      <c r="A31" s="8">
        <v>30</v>
      </c>
      <c r="B31" s="9" t="str">
        <f t="shared" si="0"/>
        <v>MB GC Clbhouse Demo/Prtbl Building Instl</v>
      </c>
      <c r="C31" s="12" t="s">
        <v>68</v>
      </c>
      <c r="D31" s="25" t="s">
        <v>67</v>
      </c>
      <c r="E31" s="7" t="s">
        <v>37</v>
      </c>
      <c r="F31" s="12" t="s">
        <v>3</v>
      </c>
      <c r="G31" s="24">
        <v>1013882</v>
      </c>
      <c r="H31" s="24">
        <v>1400000</v>
      </c>
      <c r="I31" s="10">
        <v>2018</v>
      </c>
      <c r="J31" s="10" t="s">
        <v>337</v>
      </c>
      <c r="K31" s="10">
        <v>2019</v>
      </c>
      <c r="L31" s="10" t="s">
        <v>340</v>
      </c>
    </row>
    <row r="32" spans="1:12" s="11" customFormat="1" thickBot="1" x14ac:dyDescent="0.25">
      <c r="A32" s="8">
        <v>31</v>
      </c>
      <c r="B32" s="9" t="str">
        <f t="shared" si="0"/>
        <v>Memorial Comm Pk Playground ADA Upgrades</v>
      </c>
      <c r="C32" s="12" t="s">
        <v>70</v>
      </c>
      <c r="D32" s="25" t="s">
        <v>69</v>
      </c>
      <c r="E32" s="7" t="s">
        <v>37</v>
      </c>
      <c r="F32" s="12" t="s">
        <v>3</v>
      </c>
      <c r="G32" s="24">
        <v>1738887</v>
      </c>
      <c r="H32" s="24">
        <v>2438887</v>
      </c>
      <c r="I32" s="10">
        <v>2018</v>
      </c>
      <c r="J32" s="10" t="s">
        <v>340</v>
      </c>
      <c r="K32" s="10">
        <v>2018</v>
      </c>
      <c r="L32" s="10" t="s">
        <v>339</v>
      </c>
    </row>
    <row r="33" spans="1:12" s="11" customFormat="1" thickBot="1" x14ac:dyDescent="0.25">
      <c r="A33" s="8">
        <v>32</v>
      </c>
      <c r="B33" s="9" t="str">
        <f t="shared" si="0"/>
        <v>Mission Bay Golf Course Renovation &amp; Recon</v>
      </c>
      <c r="C33" s="12" t="s">
        <v>72</v>
      </c>
      <c r="D33" s="25" t="s">
        <v>71</v>
      </c>
      <c r="E33" s="7" t="s">
        <v>37</v>
      </c>
      <c r="F33" s="12" t="s">
        <v>3</v>
      </c>
      <c r="G33" s="24">
        <v>2100000</v>
      </c>
      <c r="H33" s="24">
        <v>2960000</v>
      </c>
      <c r="I33" s="10">
        <v>2018</v>
      </c>
      <c r="J33" s="10" t="s">
        <v>339</v>
      </c>
      <c r="K33" s="10">
        <v>2019</v>
      </c>
      <c r="L33" s="10" t="s">
        <v>340</v>
      </c>
    </row>
    <row r="34" spans="1:12" s="11" customFormat="1" thickBot="1" x14ac:dyDescent="0.25">
      <c r="A34" s="8">
        <v>33</v>
      </c>
      <c r="B34" s="9" t="str">
        <f t="shared" si="0"/>
        <v xml:space="preserve">MTRP Equestrian &amp; Multi Use Staging Area </v>
      </c>
      <c r="C34" s="12" t="s">
        <v>74</v>
      </c>
      <c r="D34" s="25" t="s">
        <v>73</v>
      </c>
      <c r="E34" s="7" t="s">
        <v>37</v>
      </c>
      <c r="F34" s="12" t="s">
        <v>3</v>
      </c>
      <c r="G34" s="24">
        <v>3766745</v>
      </c>
      <c r="H34" s="24">
        <v>5700000</v>
      </c>
      <c r="I34" s="10">
        <v>2018</v>
      </c>
      <c r="J34" s="10" t="s">
        <v>338</v>
      </c>
      <c r="K34" s="10">
        <v>2018</v>
      </c>
      <c r="L34" s="10" t="s">
        <v>337</v>
      </c>
    </row>
    <row r="35" spans="1:12" s="11" customFormat="1" thickBot="1" x14ac:dyDescent="0.25">
      <c r="A35" s="8">
        <v>34</v>
      </c>
      <c r="B35" s="9" t="str">
        <f t="shared" si="0"/>
        <v>Olive Grove Community Park ADA Improvements</v>
      </c>
      <c r="C35" s="12" t="s">
        <v>76</v>
      </c>
      <c r="D35" s="25" t="s">
        <v>75</v>
      </c>
      <c r="E35" s="7" t="s">
        <v>37</v>
      </c>
      <c r="F35" s="12" t="s">
        <v>3</v>
      </c>
      <c r="G35" s="14">
        <v>599500</v>
      </c>
      <c r="H35" s="14">
        <v>1068000</v>
      </c>
      <c r="I35" s="10">
        <v>2018</v>
      </c>
      <c r="J35" s="10" t="s">
        <v>339</v>
      </c>
      <c r="K35" s="10">
        <v>2019</v>
      </c>
      <c r="L35" s="10" t="s">
        <v>340</v>
      </c>
    </row>
    <row r="36" spans="1:12" s="11" customFormat="1" thickBot="1" x14ac:dyDescent="0.25">
      <c r="A36" s="8">
        <v>35</v>
      </c>
      <c r="B36" s="9" t="str">
        <f t="shared" si="0"/>
        <v>Park de L Cruz Community Center &amp; Gym</v>
      </c>
      <c r="C36" s="8" t="s">
        <v>78</v>
      </c>
      <c r="D36" s="26" t="s">
        <v>77</v>
      </c>
      <c r="E36" s="7" t="s">
        <v>37</v>
      </c>
      <c r="F36" s="12" t="s">
        <v>3</v>
      </c>
      <c r="G36" s="24">
        <v>8600000</v>
      </c>
      <c r="H36" s="24">
        <v>10550000</v>
      </c>
      <c r="I36" s="10">
        <v>2017</v>
      </c>
      <c r="J36" s="10" t="s">
        <v>337</v>
      </c>
      <c r="K36" s="10">
        <v>2018</v>
      </c>
      <c r="L36" s="10" t="s">
        <v>340</v>
      </c>
    </row>
    <row r="37" spans="1:12" s="11" customFormat="1" thickBot="1" x14ac:dyDescent="0.25">
      <c r="A37" s="8">
        <v>36</v>
      </c>
      <c r="B37" s="9" t="str">
        <f t="shared" si="0"/>
        <v>Rancho Mission Neigh Pk Play Area Upgrade</v>
      </c>
      <c r="C37" s="12" t="s">
        <v>80</v>
      </c>
      <c r="D37" s="25" t="s">
        <v>79</v>
      </c>
      <c r="E37" s="7" t="s">
        <v>37</v>
      </c>
      <c r="F37" s="12" t="s">
        <v>3</v>
      </c>
      <c r="G37" s="24">
        <v>792000</v>
      </c>
      <c r="H37" s="24">
        <v>1274695</v>
      </c>
      <c r="I37" s="10">
        <v>2018</v>
      </c>
      <c r="J37" s="10" t="s">
        <v>340</v>
      </c>
      <c r="K37" s="10">
        <v>2018</v>
      </c>
      <c r="L37" s="10" t="s">
        <v>337</v>
      </c>
    </row>
    <row r="38" spans="1:12" s="11" customFormat="1" thickBot="1" x14ac:dyDescent="0.25">
      <c r="A38" s="8">
        <v>37</v>
      </c>
      <c r="B38" s="9" t="str">
        <f t="shared" si="0"/>
        <v>Rancho Penasquitos Towne Centre Park Imp</v>
      </c>
      <c r="C38" s="12" t="s">
        <v>82</v>
      </c>
      <c r="D38" s="25" t="s">
        <v>81</v>
      </c>
      <c r="E38" s="7" t="s">
        <v>37</v>
      </c>
      <c r="F38" s="12" t="s">
        <v>3</v>
      </c>
      <c r="G38" s="24">
        <v>118500</v>
      </c>
      <c r="H38" s="24">
        <v>175000</v>
      </c>
      <c r="I38" s="10">
        <v>2016</v>
      </c>
      <c r="J38" s="10" t="s">
        <v>339</v>
      </c>
      <c r="K38" s="10">
        <v>2018</v>
      </c>
      <c r="L38" s="10" t="s">
        <v>337</v>
      </c>
    </row>
    <row r="39" spans="1:12" s="11" customFormat="1" thickBot="1" x14ac:dyDescent="0.25">
      <c r="A39" s="8">
        <v>38</v>
      </c>
      <c r="B39" s="9" t="str">
        <f t="shared" si="0"/>
        <v>Rolling Hills Neighborhood Park ADA Upgr</v>
      </c>
      <c r="C39" s="12" t="s">
        <v>84</v>
      </c>
      <c r="D39" s="25" t="s">
        <v>83</v>
      </c>
      <c r="E39" s="7" t="s">
        <v>37</v>
      </c>
      <c r="F39" s="12" t="s">
        <v>3</v>
      </c>
      <c r="G39" s="24">
        <v>876096</v>
      </c>
      <c r="H39" s="24">
        <v>1451096</v>
      </c>
      <c r="I39" s="10">
        <v>2018</v>
      </c>
      <c r="J39" s="10" t="s">
        <v>338</v>
      </c>
      <c r="K39" s="10">
        <v>2018</v>
      </c>
      <c r="L39" s="10" t="s">
        <v>339</v>
      </c>
    </row>
    <row r="40" spans="1:12" s="11" customFormat="1" thickBot="1" x14ac:dyDescent="0.25">
      <c r="A40" s="8">
        <v>39</v>
      </c>
      <c r="B40" s="9" t="str">
        <f t="shared" si="0"/>
        <v>SD River Dredging Qualcomm Way to SR163</v>
      </c>
      <c r="C40" s="12" t="s">
        <v>86</v>
      </c>
      <c r="D40" s="25" t="s">
        <v>85</v>
      </c>
      <c r="E40" s="7" t="s">
        <v>37</v>
      </c>
      <c r="F40" s="12" t="s">
        <v>3</v>
      </c>
      <c r="G40" s="24">
        <v>739000</v>
      </c>
      <c r="H40" s="24">
        <v>1209000</v>
      </c>
      <c r="I40" s="10">
        <v>2017</v>
      </c>
      <c r="J40" s="10" t="s">
        <v>337</v>
      </c>
      <c r="K40" s="10">
        <v>2018</v>
      </c>
      <c r="L40" s="10" t="s">
        <v>338</v>
      </c>
    </row>
    <row r="41" spans="1:12" s="11" customFormat="1" thickBot="1" x14ac:dyDescent="0.25">
      <c r="A41" s="8">
        <v>40</v>
      </c>
      <c r="B41" s="9" t="str">
        <f t="shared" si="0"/>
        <v>Silver Wing Pk Ballfield Lighting - Ph 2</v>
      </c>
      <c r="C41" s="12" t="s">
        <v>88</v>
      </c>
      <c r="D41" s="25" t="s">
        <v>87</v>
      </c>
      <c r="E41" s="7" t="s">
        <v>37</v>
      </c>
      <c r="F41" s="12" t="s">
        <v>3</v>
      </c>
      <c r="G41" s="24">
        <v>858139</v>
      </c>
      <c r="H41" s="24">
        <v>1138617.8999999999</v>
      </c>
      <c r="I41" s="10">
        <v>2017</v>
      </c>
      <c r="J41" s="10" t="s">
        <v>340</v>
      </c>
      <c r="K41" s="10">
        <v>2018</v>
      </c>
      <c r="L41" s="10" t="s">
        <v>340</v>
      </c>
    </row>
    <row r="42" spans="1:12" s="11" customFormat="1" thickBot="1" x14ac:dyDescent="0.25">
      <c r="A42" s="8">
        <v>41</v>
      </c>
      <c r="B42" s="9" t="str">
        <f t="shared" si="0"/>
        <v>Skyline Hills Community Park ADA Improvements</v>
      </c>
      <c r="C42" s="12" t="s">
        <v>90</v>
      </c>
      <c r="D42" s="25" t="s">
        <v>89</v>
      </c>
      <c r="E42" s="7" t="s">
        <v>37</v>
      </c>
      <c r="F42" s="12" t="s">
        <v>3</v>
      </c>
      <c r="G42" s="24">
        <v>1599060</v>
      </c>
      <c r="H42" s="24">
        <v>2310680</v>
      </c>
      <c r="I42" s="10">
        <v>2018</v>
      </c>
      <c r="J42" s="10" t="s">
        <v>338</v>
      </c>
      <c r="K42" s="10">
        <v>2018</v>
      </c>
      <c r="L42" s="10" t="s">
        <v>337</v>
      </c>
    </row>
    <row r="43" spans="1:12" s="11" customFormat="1" thickBot="1" x14ac:dyDescent="0.25">
      <c r="A43" s="8">
        <v>42</v>
      </c>
      <c r="B43" s="9" t="str">
        <f t="shared" si="0"/>
        <v>Skyline Hills Community Pk Security Lighting Upgrade</v>
      </c>
      <c r="C43" s="8" t="s">
        <v>92</v>
      </c>
      <c r="D43" s="26" t="s">
        <v>91</v>
      </c>
      <c r="E43" s="7" t="s">
        <v>37</v>
      </c>
      <c r="F43" s="21" t="s">
        <v>64</v>
      </c>
      <c r="G43" s="24">
        <v>85000</v>
      </c>
      <c r="H43" s="24">
        <v>150000</v>
      </c>
      <c r="I43" s="10">
        <v>2018</v>
      </c>
      <c r="J43" s="10" t="s">
        <v>340</v>
      </c>
      <c r="K43" s="10">
        <v>2018</v>
      </c>
      <c r="L43" s="10" t="s">
        <v>340</v>
      </c>
    </row>
    <row r="44" spans="1:12" s="11" customFormat="1" thickBot="1" x14ac:dyDescent="0.25">
      <c r="A44" s="8">
        <v>43</v>
      </c>
      <c r="B44" s="9" t="str">
        <f t="shared" si="0"/>
        <v>Sunset Cliffs Natural Park Hillside Improv. PH2</v>
      </c>
      <c r="C44" s="8" t="s">
        <v>94</v>
      </c>
      <c r="D44" s="26" t="s">
        <v>93</v>
      </c>
      <c r="E44" s="7" t="s">
        <v>37</v>
      </c>
      <c r="F44" s="12" t="s">
        <v>3</v>
      </c>
      <c r="G44" s="13">
        <v>2200000</v>
      </c>
      <c r="H44" s="13">
        <v>3189807</v>
      </c>
      <c r="I44" s="10">
        <v>2017</v>
      </c>
      <c r="J44" s="10" t="s">
        <v>337</v>
      </c>
      <c r="K44" s="10">
        <v>2018</v>
      </c>
      <c r="L44" s="10" t="s">
        <v>340</v>
      </c>
    </row>
    <row r="45" spans="1:12" s="11" customFormat="1" thickBot="1" x14ac:dyDescent="0.25">
      <c r="A45" s="8">
        <v>44</v>
      </c>
      <c r="B45" s="9" t="str">
        <f t="shared" si="0"/>
        <v>Caltrans Pacific Beach PPL Central (W)</v>
      </c>
      <c r="C45" s="12" t="s">
        <v>97</v>
      </c>
      <c r="D45" s="25" t="s">
        <v>96</v>
      </c>
      <c r="E45" s="7" t="s">
        <v>95</v>
      </c>
      <c r="F45" s="12" t="s">
        <v>3</v>
      </c>
      <c r="G45" s="24">
        <v>1357702</v>
      </c>
      <c r="H45" s="24">
        <v>1637702</v>
      </c>
      <c r="I45" s="10">
        <v>2018</v>
      </c>
      <c r="J45" s="10" t="s">
        <v>340</v>
      </c>
      <c r="K45" s="10">
        <v>2018</v>
      </c>
      <c r="L45" s="10" t="s">
        <v>339</v>
      </c>
    </row>
    <row r="46" spans="1:12" s="11" customFormat="1" thickBot="1" x14ac:dyDescent="0.25">
      <c r="A46" s="8">
        <v>45</v>
      </c>
      <c r="B46" s="9" t="str">
        <f t="shared" si="0"/>
        <v>16-in &amp; Larger CI Wtr Main &amp; Swr Repl(W)</v>
      </c>
      <c r="C46" s="12" t="s">
        <v>99</v>
      </c>
      <c r="D46" s="25" t="s">
        <v>98</v>
      </c>
      <c r="E46" s="7" t="s">
        <v>95</v>
      </c>
      <c r="F46" s="12" t="s">
        <v>9</v>
      </c>
      <c r="G46" s="24">
        <v>2435000</v>
      </c>
      <c r="H46" s="24">
        <v>2937300</v>
      </c>
      <c r="I46" s="10">
        <v>2018</v>
      </c>
      <c r="J46" s="10" t="s">
        <v>338</v>
      </c>
      <c r="K46" s="10">
        <v>2019</v>
      </c>
      <c r="L46" s="10" t="s">
        <v>340</v>
      </c>
    </row>
    <row r="47" spans="1:12" s="11" customFormat="1" thickBot="1" x14ac:dyDescent="0.25">
      <c r="A47" s="8">
        <v>46</v>
      </c>
      <c r="B47" s="9" t="str">
        <f t="shared" si="0"/>
        <v>Mid City Pipeline Phase 2A</v>
      </c>
      <c r="C47" s="12" t="s">
        <v>101</v>
      </c>
      <c r="D47" s="25" t="s">
        <v>100</v>
      </c>
      <c r="E47" s="7" t="s">
        <v>95</v>
      </c>
      <c r="F47" s="12" t="s">
        <v>3</v>
      </c>
      <c r="G47" s="24">
        <v>3300000</v>
      </c>
      <c r="H47" s="24">
        <v>4450000</v>
      </c>
      <c r="I47" s="10">
        <v>2017</v>
      </c>
      <c r="J47" s="10" t="s">
        <v>337</v>
      </c>
      <c r="K47" s="10">
        <v>2018</v>
      </c>
      <c r="L47" s="10" t="s">
        <v>338</v>
      </c>
    </row>
    <row r="48" spans="1:12" s="11" customFormat="1" thickBot="1" x14ac:dyDescent="0.25">
      <c r="A48" s="8">
        <v>47</v>
      </c>
      <c r="B48" s="9" t="str">
        <f t="shared" si="0"/>
        <v>Miramar PL Segment Replacement</v>
      </c>
      <c r="C48" s="12" t="s">
        <v>103</v>
      </c>
      <c r="D48" s="25" t="s">
        <v>102</v>
      </c>
      <c r="E48" s="7" t="s">
        <v>95</v>
      </c>
      <c r="F48" s="12" t="s">
        <v>3</v>
      </c>
      <c r="G48" s="24">
        <v>805000</v>
      </c>
      <c r="H48" s="24">
        <v>1185770</v>
      </c>
      <c r="I48" s="10">
        <v>2018</v>
      </c>
      <c r="J48" s="10" t="s">
        <v>340</v>
      </c>
      <c r="K48" s="10">
        <v>2018</v>
      </c>
      <c r="L48" s="10" t="s">
        <v>339</v>
      </c>
    </row>
    <row r="49" spans="1:12" s="11" customFormat="1" thickBot="1" x14ac:dyDescent="0.25">
      <c r="A49" s="8">
        <v>48</v>
      </c>
      <c r="B49" s="9" t="str">
        <f t="shared" si="0"/>
        <v>Otay 2nd Pipeline Phase 1</v>
      </c>
      <c r="C49" s="12" t="s">
        <v>105</v>
      </c>
      <c r="D49" s="25" t="s">
        <v>104</v>
      </c>
      <c r="E49" s="7" t="s">
        <v>95</v>
      </c>
      <c r="F49" s="12" t="s">
        <v>3</v>
      </c>
      <c r="G49" s="24">
        <v>5889000</v>
      </c>
      <c r="H49" s="24">
        <v>7832000</v>
      </c>
      <c r="I49" s="10">
        <v>2018</v>
      </c>
      <c r="J49" s="10" t="s">
        <v>339</v>
      </c>
      <c r="K49" s="10">
        <v>2019</v>
      </c>
      <c r="L49" s="10" t="s">
        <v>340</v>
      </c>
    </row>
    <row r="50" spans="1:12" s="11" customFormat="1" thickBot="1" x14ac:dyDescent="0.25">
      <c r="A50" s="8">
        <v>49</v>
      </c>
      <c r="B50" s="9" t="str">
        <f t="shared" si="0"/>
        <v>AC Water &amp; Sewer Group 1013 (W)</v>
      </c>
      <c r="C50" s="12" t="s">
        <v>107</v>
      </c>
      <c r="D50" s="25" t="s">
        <v>106</v>
      </c>
      <c r="E50" s="7" t="s">
        <v>95</v>
      </c>
      <c r="F50" s="12" t="s">
        <v>3</v>
      </c>
      <c r="G50" s="24">
        <v>7140000</v>
      </c>
      <c r="H50" s="24">
        <v>9520000</v>
      </c>
      <c r="I50" s="10">
        <v>2018</v>
      </c>
      <c r="J50" s="10" t="s">
        <v>338</v>
      </c>
      <c r="K50" s="10">
        <v>2018</v>
      </c>
      <c r="L50" s="10" t="s">
        <v>337</v>
      </c>
    </row>
    <row r="51" spans="1:12" s="11" customFormat="1" thickBot="1" x14ac:dyDescent="0.25">
      <c r="A51" s="8">
        <v>50</v>
      </c>
      <c r="B51" s="9" t="str">
        <f t="shared" si="0"/>
        <v>AC Water &amp; Sewer Group 1024 (W)</v>
      </c>
      <c r="C51" s="12" t="s">
        <v>109</v>
      </c>
      <c r="D51" s="25" t="s">
        <v>108</v>
      </c>
      <c r="E51" s="7" t="s">
        <v>95</v>
      </c>
      <c r="F51" s="12" t="s">
        <v>9</v>
      </c>
      <c r="G51" s="24">
        <v>8645100</v>
      </c>
      <c r="H51" s="24">
        <v>9824000</v>
      </c>
      <c r="I51" s="10">
        <v>2017</v>
      </c>
      <c r="J51" s="10" t="s">
        <v>337</v>
      </c>
      <c r="K51" s="10">
        <v>2018</v>
      </c>
      <c r="L51" s="10" t="s">
        <v>339</v>
      </c>
    </row>
    <row r="52" spans="1:12" s="11" customFormat="1" thickBot="1" x14ac:dyDescent="0.25">
      <c r="A52" s="8">
        <v>51</v>
      </c>
      <c r="B52" s="9" t="str">
        <f t="shared" si="0"/>
        <v>AC Water &amp; Sewer Group 1026 (W)</v>
      </c>
      <c r="C52" s="12" t="s">
        <v>111</v>
      </c>
      <c r="D52" s="25" t="s">
        <v>110</v>
      </c>
      <c r="E52" s="7" t="s">
        <v>95</v>
      </c>
      <c r="F52" s="12" t="s">
        <v>3</v>
      </c>
      <c r="G52" s="24">
        <v>4061000</v>
      </c>
      <c r="H52" s="24">
        <v>5414700</v>
      </c>
      <c r="I52" s="10">
        <v>2018</v>
      </c>
      <c r="J52" s="10" t="s">
        <v>339</v>
      </c>
      <c r="K52" s="10">
        <v>2018</v>
      </c>
      <c r="L52" s="10" t="s">
        <v>337</v>
      </c>
    </row>
    <row r="53" spans="1:12" s="11" customFormat="1" thickBot="1" x14ac:dyDescent="0.25">
      <c r="A53" s="8">
        <v>52</v>
      </c>
      <c r="B53" s="9" t="str">
        <f t="shared" si="0"/>
        <v>AC Water Group 1012</v>
      </c>
      <c r="C53" s="12" t="s">
        <v>113</v>
      </c>
      <c r="D53" s="25" t="s">
        <v>112</v>
      </c>
      <c r="E53" s="7" t="s">
        <v>95</v>
      </c>
      <c r="F53" s="12" t="s">
        <v>3</v>
      </c>
      <c r="G53" s="24">
        <v>5207943</v>
      </c>
      <c r="H53" s="24">
        <v>7142943</v>
      </c>
      <c r="I53" s="10">
        <v>2018</v>
      </c>
      <c r="J53" s="10" t="s">
        <v>340</v>
      </c>
      <c r="K53" s="10">
        <v>2018</v>
      </c>
      <c r="L53" s="10" t="s">
        <v>337</v>
      </c>
    </row>
    <row r="54" spans="1:12" s="11" customFormat="1" thickBot="1" x14ac:dyDescent="0.25">
      <c r="A54" s="8">
        <v>53</v>
      </c>
      <c r="B54" s="9" t="str">
        <f t="shared" si="0"/>
        <v>CI - Water and Sewer Group Job 966 (W)</v>
      </c>
      <c r="C54" s="12" t="s">
        <v>115</v>
      </c>
      <c r="D54" s="25" t="s">
        <v>114</v>
      </c>
      <c r="E54" s="7" t="s">
        <v>95</v>
      </c>
      <c r="F54" s="12" t="s">
        <v>3</v>
      </c>
      <c r="G54" s="24">
        <v>1447100</v>
      </c>
      <c r="H54" s="24">
        <v>2122400</v>
      </c>
      <c r="I54" s="10">
        <v>2018</v>
      </c>
      <c r="J54" s="10" t="s">
        <v>340</v>
      </c>
      <c r="K54" s="10">
        <v>2018</v>
      </c>
      <c r="L54" s="10" t="s">
        <v>338</v>
      </c>
    </row>
    <row r="55" spans="1:12" s="11" customFormat="1" thickBot="1" x14ac:dyDescent="0.25">
      <c r="A55" s="8">
        <v>54</v>
      </c>
      <c r="B55" s="9" t="str">
        <f t="shared" si="0"/>
        <v>Remaining Small Diameter CI Water Ph 1</v>
      </c>
      <c r="C55" s="12" t="s">
        <v>117</v>
      </c>
      <c r="D55" s="25" t="s">
        <v>116</v>
      </c>
      <c r="E55" s="7" t="s">
        <v>95</v>
      </c>
      <c r="F55" s="12" t="s">
        <v>3</v>
      </c>
      <c r="G55" s="24">
        <v>2474500</v>
      </c>
      <c r="H55" s="24">
        <v>3790800</v>
      </c>
      <c r="I55" s="10">
        <v>2017</v>
      </c>
      <c r="J55" s="10" t="s">
        <v>337</v>
      </c>
      <c r="K55" s="10">
        <v>2018</v>
      </c>
      <c r="L55" s="10" t="s">
        <v>340</v>
      </c>
    </row>
    <row r="56" spans="1:12" s="11" customFormat="1" thickBot="1" x14ac:dyDescent="0.25">
      <c r="A56" s="8">
        <v>55</v>
      </c>
      <c r="B56" s="9" t="str">
        <f t="shared" si="0"/>
        <v>Water Group 967</v>
      </c>
      <c r="C56" s="12" t="s">
        <v>119</v>
      </c>
      <c r="D56" s="25" t="s">
        <v>118</v>
      </c>
      <c r="E56" s="7" t="s">
        <v>95</v>
      </c>
      <c r="F56" s="12" t="s">
        <v>3</v>
      </c>
      <c r="G56" s="24">
        <v>489000</v>
      </c>
      <c r="H56" s="24">
        <v>795000</v>
      </c>
      <c r="I56" s="10">
        <v>2018</v>
      </c>
      <c r="J56" s="10" t="s">
        <v>337</v>
      </c>
      <c r="K56" s="10">
        <v>2018</v>
      </c>
      <c r="L56" s="10" t="s">
        <v>337</v>
      </c>
    </row>
    <row r="57" spans="1:12" s="11" customFormat="1" thickBot="1" x14ac:dyDescent="0.25">
      <c r="A57" s="8">
        <v>56</v>
      </c>
      <c r="B57" s="9" t="str">
        <f t="shared" si="0"/>
        <v>Water Group 969</v>
      </c>
      <c r="C57" s="12" t="s">
        <v>121</v>
      </c>
      <c r="D57" s="25" t="s">
        <v>120</v>
      </c>
      <c r="E57" s="7" t="s">
        <v>95</v>
      </c>
      <c r="F57" s="12" t="s">
        <v>3</v>
      </c>
      <c r="G57" s="24">
        <v>1000000</v>
      </c>
      <c r="H57" s="24">
        <v>1686100</v>
      </c>
      <c r="I57" s="10">
        <v>2017</v>
      </c>
      <c r="J57" s="10" t="s">
        <v>337</v>
      </c>
      <c r="K57" s="10">
        <v>2018</v>
      </c>
      <c r="L57" s="10" t="s">
        <v>340</v>
      </c>
    </row>
    <row r="58" spans="1:12" s="11" customFormat="1" thickBot="1" x14ac:dyDescent="0.25">
      <c r="A58" s="8">
        <v>57</v>
      </c>
      <c r="B58" s="9" t="str">
        <f t="shared" si="0"/>
        <v>Water Group Job 952</v>
      </c>
      <c r="C58" s="12" t="s">
        <v>123</v>
      </c>
      <c r="D58" s="25" t="s">
        <v>122</v>
      </c>
      <c r="E58" s="7" t="s">
        <v>95</v>
      </c>
      <c r="F58" s="12" t="s">
        <v>3</v>
      </c>
      <c r="G58" s="24">
        <v>2952000</v>
      </c>
      <c r="H58" s="24">
        <v>4082681</v>
      </c>
      <c r="I58" s="10">
        <v>2018</v>
      </c>
      <c r="J58" s="10" t="s">
        <v>340</v>
      </c>
      <c r="K58" s="10">
        <v>2018</v>
      </c>
      <c r="L58" s="10" t="s">
        <v>338</v>
      </c>
    </row>
    <row r="59" spans="1:12" s="11" customFormat="1" thickBot="1" x14ac:dyDescent="0.25">
      <c r="A59" s="8">
        <v>58</v>
      </c>
      <c r="B59" s="9" t="str">
        <f t="shared" si="0"/>
        <v>SBWRP Valve Mster Sta &amp; Loop Control Sys</v>
      </c>
      <c r="C59" s="12" t="s">
        <v>125</v>
      </c>
      <c r="D59" s="25" t="s">
        <v>124</v>
      </c>
      <c r="E59" s="7" t="s">
        <v>95</v>
      </c>
      <c r="F59" s="12" t="s">
        <v>18</v>
      </c>
      <c r="G59" s="13">
        <v>1200000</v>
      </c>
      <c r="H59" s="13">
        <v>1500000</v>
      </c>
      <c r="I59" s="10">
        <v>2017</v>
      </c>
      <c r="J59" s="10" t="s">
        <v>339</v>
      </c>
      <c r="K59" s="10">
        <v>2018</v>
      </c>
      <c r="L59" s="10" t="s">
        <v>340</v>
      </c>
    </row>
    <row r="60" spans="1:12" s="11" customFormat="1" thickBot="1" x14ac:dyDescent="0.25">
      <c r="A60" s="8">
        <v>59</v>
      </c>
      <c r="B60" s="9" t="str">
        <f t="shared" si="0"/>
        <v>ROSE CANYON TS (RCTS) JOINT REPAIR</v>
      </c>
      <c r="C60" s="12" t="s">
        <v>127</v>
      </c>
      <c r="D60" s="25" t="s">
        <v>126</v>
      </c>
      <c r="E60" s="7" t="s">
        <v>95</v>
      </c>
      <c r="F60" s="12" t="s">
        <v>3</v>
      </c>
      <c r="G60" s="24">
        <v>7062254</v>
      </c>
      <c r="H60" s="24">
        <v>9413394</v>
      </c>
      <c r="I60" s="10">
        <v>2017</v>
      </c>
      <c r="J60" s="10" t="s">
        <v>340</v>
      </c>
      <c r="K60" s="10">
        <v>2018</v>
      </c>
      <c r="L60" s="10" t="s">
        <v>338</v>
      </c>
    </row>
    <row r="61" spans="1:12" s="11" customFormat="1" thickBot="1" x14ac:dyDescent="0.25">
      <c r="A61" s="8">
        <v>60</v>
      </c>
      <c r="B61" s="9" t="str">
        <f t="shared" si="0"/>
        <v>Pipeline Rehabilitation AK-1</v>
      </c>
      <c r="C61" s="12" t="s">
        <v>129</v>
      </c>
      <c r="D61" s="25" t="s">
        <v>128</v>
      </c>
      <c r="E61" s="7" t="s">
        <v>95</v>
      </c>
      <c r="F61" s="12" t="s">
        <v>3</v>
      </c>
      <c r="G61" s="24">
        <v>4244340</v>
      </c>
      <c r="H61" s="24">
        <v>5199832</v>
      </c>
      <c r="I61" s="10">
        <v>2018</v>
      </c>
      <c r="J61" s="10" t="s">
        <v>340</v>
      </c>
      <c r="K61" s="10">
        <v>2018</v>
      </c>
      <c r="L61" s="10" t="s">
        <v>339</v>
      </c>
    </row>
    <row r="62" spans="1:12" s="11" customFormat="1" thickBot="1" x14ac:dyDescent="0.25">
      <c r="A62" s="8">
        <v>61</v>
      </c>
      <c r="B62" s="9" t="str">
        <f t="shared" si="0"/>
        <v>Pipeline Rehabilitation AL-1</v>
      </c>
      <c r="C62" s="12" t="s">
        <v>131</v>
      </c>
      <c r="D62" s="25" t="s">
        <v>130</v>
      </c>
      <c r="E62" s="7" t="s">
        <v>95</v>
      </c>
      <c r="F62" s="12" t="s">
        <v>3</v>
      </c>
      <c r="G62" s="24">
        <v>5865000</v>
      </c>
      <c r="H62" s="24">
        <v>7156000</v>
      </c>
      <c r="I62" s="10">
        <v>2018</v>
      </c>
      <c r="J62" s="10" t="s">
        <v>337</v>
      </c>
      <c r="K62" s="10">
        <v>2018</v>
      </c>
      <c r="L62" s="10" t="s">
        <v>337</v>
      </c>
    </row>
    <row r="63" spans="1:12" s="11" customFormat="1" thickBot="1" x14ac:dyDescent="0.25">
      <c r="A63" s="8">
        <v>62</v>
      </c>
      <c r="B63" s="9" t="str">
        <f t="shared" si="0"/>
        <v>Pipeline Rehabilitation AN-1</v>
      </c>
      <c r="C63" s="12" t="s">
        <v>133</v>
      </c>
      <c r="D63" s="25" t="s">
        <v>132</v>
      </c>
      <c r="E63" s="7" t="s">
        <v>95</v>
      </c>
      <c r="F63" s="12" t="s">
        <v>3</v>
      </c>
      <c r="G63" s="24">
        <v>5340940</v>
      </c>
      <c r="H63" s="24">
        <v>6540740</v>
      </c>
      <c r="I63" s="10">
        <v>2018</v>
      </c>
      <c r="J63" s="10" t="s">
        <v>338</v>
      </c>
      <c r="K63" s="10">
        <v>2018</v>
      </c>
      <c r="L63" s="10" t="s">
        <v>337</v>
      </c>
    </row>
    <row r="64" spans="1:12" s="11" customFormat="1" thickBot="1" x14ac:dyDescent="0.25">
      <c r="A64" s="8">
        <v>63</v>
      </c>
      <c r="B64" s="9" t="str">
        <f t="shared" si="0"/>
        <v>Pipeline Rehabilitation AO-1</v>
      </c>
      <c r="C64" s="12" t="s">
        <v>135</v>
      </c>
      <c r="D64" s="25" t="s">
        <v>134</v>
      </c>
      <c r="E64" s="7" t="s">
        <v>95</v>
      </c>
      <c r="F64" s="12" t="s">
        <v>3</v>
      </c>
      <c r="G64" s="24">
        <v>4711800</v>
      </c>
      <c r="H64" s="24">
        <v>6032900</v>
      </c>
      <c r="I64" s="10">
        <v>2018</v>
      </c>
      <c r="J64" s="10" t="s">
        <v>340</v>
      </c>
      <c r="K64" s="10">
        <v>2018</v>
      </c>
      <c r="L64" s="10" t="s">
        <v>339</v>
      </c>
    </row>
    <row r="65" spans="1:12" s="11" customFormat="1" thickBot="1" x14ac:dyDescent="0.25">
      <c r="A65" s="8">
        <v>64</v>
      </c>
      <c r="B65" s="9" t="str">
        <f t="shared" si="0"/>
        <v>SPS 13 14 16 25A &amp; 85 Dual FM</v>
      </c>
      <c r="C65" s="8" t="s">
        <v>137</v>
      </c>
      <c r="D65" s="25" t="s">
        <v>136</v>
      </c>
      <c r="E65" s="7" t="s">
        <v>95</v>
      </c>
      <c r="F65" s="12" t="s">
        <v>3</v>
      </c>
      <c r="G65" s="24">
        <v>3095480</v>
      </c>
      <c r="H65" s="24">
        <v>3646480</v>
      </c>
      <c r="I65" s="10">
        <v>2018</v>
      </c>
      <c r="J65" s="10" t="s">
        <v>340</v>
      </c>
      <c r="K65" s="10">
        <v>2018</v>
      </c>
      <c r="L65" s="10" t="s">
        <v>338</v>
      </c>
    </row>
    <row r="66" spans="1:12" s="11" customFormat="1" thickBot="1" x14ac:dyDescent="0.25">
      <c r="A66" s="8">
        <v>65</v>
      </c>
      <c r="B66" s="9" t="str">
        <f t="shared" ref="B66:B128" si="1">HYPERLINK("http://cipapp.sandiego.gov/CIPDetail.aspx?ID="&amp;C66,D66)</f>
        <v>SPS 23T - Reliability Improvements</v>
      </c>
      <c r="C66" s="12" t="s">
        <v>139</v>
      </c>
      <c r="D66" s="25" t="s">
        <v>138</v>
      </c>
      <c r="E66" s="7" t="s">
        <v>95</v>
      </c>
      <c r="F66" s="12" t="s">
        <v>3</v>
      </c>
      <c r="G66" s="24">
        <v>1179861</v>
      </c>
      <c r="H66" s="24">
        <v>1592861</v>
      </c>
      <c r="I66" s="10">
        <v>2017</v>
      </c>
      <c r="J66" s="10" t="s">
        <v>337</v>
      </c>
      <c r="K66" s="10">
        <v>2018</v>
      </c>
      <c r="L66" s="10" t="s">
        <v>340</v>
      </c>
    </row>
    <row r="67" spans="1:12" s="11" customFormat="1" thickBot="1" x14ac:dyDescent="0.25">
      <c r="A67" s="8">
        <v>66</v>
      </c>
      <c r="B67" s="9" t="str">
        <f t="shared" si="1"/>
        <v>SPS 76 Generator</v>
      </c>
      <c r="C67" s="12" t="s">
        <v>141</v>
      </c>
      <c r="D67" s="25" t="s">
        <v>140</v>
      </c>
      <c r="E67" s="7" t="s">
        <v>95</v>
      </c>
      <c r="F67" s="12" t="s">
        <v>3</v>
      </c>
      <c r="G67" s="24">
        <v>41500</v>
      </c>
      <c r="H67" s="24">
        <v>75000</v>
      </c>
      <c r="I67" s="10">
        <v>2017</v>
      </c>
      <c r="J67" s="10" t="s">
        <v>337</v>
      </c>
      <c r="K67" s="10">
        <v>2018</v>
      </c>
      <c r="L67" s="10" t="s">
        <v>340</v>
      </c>
    </row>
    <row r="68" spans="1:12" s="11" customFormat="1" thickBot="1" x14ac:dyDescent="0.25">
      <c r="A68" s="8">
        <v>67</v>
      </c>
      <c r="B68" s="9" t="str">
        <f t="shared" si="1"/>
        <v>Canyonside Recycled WPS Drain Relocation</v>
      </c>
      <c r="C68" s="12" t="s">
        <v>143</v>
      </c>
      <c r="D68" s="25" t="s">
        <v>142</v>
      </c>
      <c r="E68" s="7" t="s">
        <v>95</v>
      </c>
      <c r="F68" s="12" t="s">
        <v>3</v>
      </c>
      <c r="G68" s="24">
        <v>382276</v>
      </c>
      <c r="H68" s="24">
        <v>751389.8</v>
      </c>
      <c r="I68" s="10">
        <v>2017</v>
      </c>
      <c r="J68" s="10" t="s">
        <v>337</v>
      </c>
      <c r="K68" s="10">
        <v>2018</v>
      </c>
      <c r="L68" s="10" t="s">
        <v>340</v>
      </c>
    </row>
    <row r="69" spans="1:12" s="11" customFormat="1" thickBot="1" x14ac:dyDescent="0.25">
      <c r="A69" s="8">
        <v>68</v>
      </c>
      <c r="B69" s="9" t="str">
        <f t="shared" si="1"/>
        <v>16-in &amp; Larger CI Wtr Main &amp; Swr Repl(S)</v>
      </c>
      <c r="C69" s="12" t="s">
        <v>145</v>
      </c>
      <c r="D69" s="25" t="s">
        <v>144</v>
      </c>
      <c r="E69" s="7" t="s">
        <v>95</v>
      </c>
      <c r="F69" s="12" t="s">
        <v>9</v>
      </c>
      <c r="G69" s="24">
        <v>589500</v>
      </c>
      <c r="H69" s="24">
        <v>694182.44</v>
      </c>
      <c r="I69" s="10">
        <v>2018</v>
      </c>
      <c r="J69" s="10" t="s">
        <v>338</v>
      </c>
      <c r="K69" s="10">
        <v>2018</v>
      </c>
      <c r="L69" s="10" t="s">
        <v>337</v>
      </c>
    </row>
    <row r="70" spans="1:12" s="11" customFormat="1" thickBot="1" x14ac:dyDescent="0.25">
      <c r="A70" s="8">
        <v>69</v>
      </c>
      <c r="B70" s="9" t="str">
        <f t="shared" si="1"/>
        <v>AC Water &amp; Sewer Group 1013 (S)</v>
      </c>
      <c r="C70" s="12" t="s">
        <v>147</v>
      </c>
      <c r="D70" s="25" t="s">
        <v>146</v>
      </c>
      <c r="E70" s="7" t="s">
        <v>95</v>
      </c>
      <c r="F70" s="12" t="s">
        <v>3</v>
      </c>
      <c r="G70" s="24">
        <v>912000</v>
      </c>
      <c r="H70" s="24">
        <v>1216000</v>
      </c>
      <c r="I70" s="10">
        <v>2018</v>
      </c>
      <c r="J70" s="10" t="s">
        <v>338</v>
      </c>
      <c r="K70" s="10">
        <v>2018</v>
      </c>
      <c r="L70" s="10" t="s">
        <v>337</v>
      </c>
    </row>
    <row r="71" spans="1:12" s="11" customFormat="1" thickBot="1" x14ac:dyDescent="0.25">
      <c r="A71" s="8">
        <v>70</v>
      </c>
      <c r="B71" s="9" t="str">
        <f t="shared" si="1"/>
        <v>AC Water &amp; Sewer Group 1024 (S)</v>
      </c>
      <c r="C71" s="12" t="s">
        <v>149</v>
      </c>
      <c r="D71" s="25" t="s">
        <v>148</v>
      </c>
      <c r="E71" s="7" t="s">
        <v>95</v>
      </c>
      <c r="F71" s="12" t="s">
        <v>9</v>
      </c>
      <c r="G71" s="24">
        <v>1798600</v>
      </c>
      <c r="H71" s="24">
        <v>2043800</v>
      </c>
      <c r="I71" s="10">
        <v>2017</v>
      </c>
      <c r="J71" s="10" t="s">
        <v>337</v>
      </c>
      <c r="K71" s="10">
        <v>2018</v>
      </c>
      <c r="L71" s="10" t="s">
        <v>339</v>
      </c>
    </row>
    <row r="72" spans="1:12" s="11" customFormat="1" thickBot="1" x14ac:dyDescent="0.25">
      <c r="A72" s="8">
        <v>71</v>
      </c>
      <c r="B72" s="9" t="str">
        <f t="shared" si="1"/>
        <v>AC Water &amp; Sewer Group 1026 (S)</v>
      </c>
      <c r="C72" s="12" t="s">
        <v>151</v>
      </c>
      <c r="D72" s="25" t="s">
        <v>150</v>
      </c>
      <c r="E72" s="7" t="s">
        <v>95</v>
      </c>
      <c r="F72" s="12" t="s">
        <v>3</v>
      </c>
      <c r="G72" s="24">
        <v>787500</v>
      </c>
      <c r="H72" s="24">
        <v>1090000</v>
      </c>
      <c r="I72" s="10">
        <v>2018</v>
      </c>
      <c r="J72" s="10" t="s">
        <v>339</v>
      </c>
      <c r="K72" s="10">
        <v>2018</v>
      </c>
      <c r="L72" s="10" t="s">
        <v>337</v>
      </c>
    </row>
    <row r="73" spans="1:12" s="11" customFormat="1" thickBot="1" x14ac:dyDescent="0.25">
      <c r="A73" s="8">
        <v>72</v>
      </c>
      <c r="B73" s="9" t="str">
        <f t="shared" si="1"/>
        <v>Buchanan Canyon Sewer B (UP)</v>
      </c>
      <c r="C73" s="12" t="s">
        <v>153</v>
      </c>
      <c r="D73" s="25" t="s">
        <v>152</v>
      </c>
      <c r="E73" s="7" t="s">
        <v>95</v>
      </c>
      <c r="F73" s="12" t="s">
        <v>3</v>
      </c>
      <c r="G73" s="24">
        <v>3487493</v>
      </c>
      <c r="H73" s="24">
        <v>4965574.6900000004</v>
      </c>
      <c r="I73" s="10">
        <v>2018</v>
      </c>
      <c r="J73" s="10" t="s">
        <v>338</v>
      </c>
      <c r="K73" s="10">
        <v>2018</v>
      </c>
      <c r="L73" s="10" t="s">
        <v>337</v>
      </c>
    </row>
    <row r="74" spans="1:12" s="11" customFormat="1" thickBot="1" x14ac:dyDescent="0.25">
      <c r="A74" s="8">
        <v>73</v>
      </c>
      <c r="B74" s="9" t="str">
        <f t="shared" si="1"/>
        <v>Caltrans Pacific Beach PPL Central (S)</v>
      </c>
      <c r="C74" s="12" t="s">
        <v>155</v>
      </c>
      <c r="D74" s="25" t="s">
        <v>154</v>
      </c>
      <c r="E74" s="7" t="s">
        <v>95</v>
      </c>
      <c r="F74" s="12" t="s">
        <v>3</v>
      </c>
      <c r="G74" s="24">
        <v>1269538</v>
      </c>
      <c r="H74" s="24">
        <v>1661538</v>
      </c>
      <c r="I74" s="10">
        <v>2018</v>
      </c>
      <c r="J74" s="10" t="s">
        <v>340</v>
      </c>
      <c r="K74" s="10">
        <v>2018</v>
      </c>
      <c r="L74" s="10" t="s">
        <v>339</v>
      </c>
    </row>
    <row r="75" spans="1:12" s="11" customFormat="1" thickBot="1" x14ac:dyDescent="0.25">
      <c r="A75" s="8">
        <v>74</v>
      </c>
      <c r="B75" s="9" t="str">
        <f t="shared" si="1"/>
        <v>Priority Sewer Main Replacement Group 16</v>
      </c>
      <c r="C75" s="12" t="s">
        <v>157</v>
      </c>
      <c r="D75" s="25" t="s">
        <v>156</v>
      </c>
      <c r="E75" s="7" t="s">
        <v>95</v>
      </c>
      <c r="F75" s="12" t="s">
        <v>9</v>
      </c>
      <c r="G75" s="24">
        <v>11165771</v>
      </c>
      <c r="H75" s="24">
        <v>12592494</v>
      </c>
      <c r="I75" s="10">
        <v>2017</v>
      </c>
      <c r="J75" s="10" t="s">
        <v>338</v>
      </c>
      <c r="K75" s="10">
        <v>2018</v>
      </c>
      <c r="L75" s="10" t="s">
        <v>340</v>
      </c>
    </row>
    <row r="76" spans="1:12" s="11" customFormat="1" thickBot="1" x14ac:dyDescent="0.25">
      <c r="A76" s="8">
        <v>75</v>
      </c>
      <c r="B76" s="9" t="str">
        <f t="shared" si="1"/>
        <v>SEWER GROUP 786</v>
      </c>
      <c r="C76" s="12" t="s">
        <v>159</v>
      </c>
      <c r="D76" s="25" t="s">
        <v>158</v>
      </c>
      <c r="E76" s="7" t="s">
        <v>95</v>
      </c>
      <c r="F76" s="12" t="s">
        <v>3</v>
      </c>
      <c r="G76" s="24">
        <v>11424743.199999999</v>
      </c>
      <c r="H76" s="24">
        <v>14050529.92</v>
      </c>
      <c r="I76" s="10">
        <v>2017</v>
      </c>
      <c r="J76" s="10" t="s">
        <v>337</v>
      </c>
      <c r="K76" s="10">
        <v>2018</v>
      </c>
      <c r="L76" s="10" t="s">
        <v>338</v>
      </c>
    </row>
    <row r="77" spans="1:12" s="11" customFormat="1" thickBot="1" x14ac:dyDescent="0.25">
      <c r="A77" s="8">
        <v>76</v>
      </c>
      <c r="B77" s="9" t="str">
        <f t="shared" si="1"/>
        <v xml:space="preserve">SEWER GROUP JOB 830 </v>
      </c>
      <c r="C77" s="12" t="s">
        <v>161</v>
      </c>
      <c r="D77" s="25" t="s">
        <v>160</v>
      </c>
      <c r="E77" s="7" t="s">
        <v>95</v>
      </c>
      <c r="F77" s="12" t="s">
        <v>3</v>
      </c>
      <c r="G77" s="24">
        <v>411400</v>
      </c>
      <c r="H77" s="24">
        <v>604000</v>
      </c>
      <c r="I77" s="10">
        <v>2018</v>
      </c>
      <c r="J77" s="10" t="s">
        <v>338</v>
      </c>
      <c r="K77" s="10">
        <v>2018</v>
      </c>
      <c r="L77" s="10" t="s">
        <v>337</v>
      </c>
    </row>
    <row r="78" spans="1:12" s="11" customFormat="1" thickBot="1" x14ac:dyDescent="0.25">
      <c r="A78" s="8">
        <v>77</v>
      </c>
      <c r="B78" s="9" t="str">
        <f t="shared" si="1"/>
        <v>Water and Sewer Group 967 (S)</v>
      </c>
      <c r="C78" s="8" t="s">
        <v>163</v>
      </c>
      <c r="D78" s="26" t="s">
        <v>162</v>
      </c>
      <c r="E78" s="7" t="s">
        <v>95</v>
      </c>
      <c r="F78" s="12" t="s">
        <v>3</v>
      </c>
      <c r="G78" s="24">
        <v>64000</v>
      </c>
      <c r="H78" s="24">
        <v>100000</v>
      </c>
      <c r="I78" s="10">
        <v>2018</v>
      </c>
      <c r="J78" s="10" t="s">
        <v>337</v>
      </c>
      <c r="K78" s="10">
        <v>2018</v>
      </c>
      <c r="L78" s="10" t="s">
        <v>337</v>
      </c>
    </row>
    <row r="79" spans="1:12" s="11" customFormat="1" thickBot="1" x14ac:dyDescent="0.25">
      <c r="A79" s="8">
        <v>78</v>
      </c>
      <c r="B79" s="9" t="str">
        <f t="shared" si="1"/>
        <v>Water and Sewer Group Job 966 (S)</v>
      </c>
      <c r="C79" s="12" t="s">
        <v>165</v>
      </c>
      <c r="D79" s="25" t="s">
        <v>164</v>
      </c>
      <c r="E79" s="7" t="s">
        <v>95</v>
      </c>
      <c r="F79" s="12" t="s">
        <v>3</v>
      </c>
      <c r="G79" s="24">
        <v>1221700</v>
      </c>
      <c r="H79" s="24">
        <v>1711100</v>
      </c>
      <c r="I79" s="10">
        <v>2018</v>
      </c>
      <c r="J79" s="10" t="s">
        <v>338</v>
      </c>
      <c r="K79" s="10">
        <v>2018</v>
      </c>
      <c r="L79" s="10" t="s">
        <v>338</v>
      </c>
    </row>
    <row r="80" spans="1:12" s="11" customFormat="1" thickBot="1" x14ac:dyDescent="0.25">
      <c r="A80" s="8">
        <v>79</v>
      </c>
      <c r="B80" s="9" t="str">
        <f t="shared" si="1"/>
        <v>Hodges Resv Hypolimnetic Oxygenation Sys</v>
      </c>
      <c r="C80" s="12" t="s">
        <v>167</v>
      </c>
      <c r="D80" s="26" t="s">
        <v>166</v>
      </c>
      <c r="E80" s="7" t="s">
        <v>95</v>
      </c>
      <c r="F80" s="12" t="s">
        <v>18</v>
      </c>
      <c r="G80" s="27">
        <v>2792051</v>
      </c>
      <c r="H80" s="27">
        <v>3600000</v>
      </c>
      <c r="I80" s="10">
        <v>2017</v>
      </c>
      <c r="J80" s="10" t="s">
        <v>337</v>
      </c>
      <c r="K80" s="10">
        <v>2018</v>
      </c>
      <c r="L80" s="10" t="s">
        <v>337</v>
      </c>
    </row>
    <row r="81" spans="1:12" s="11" customFormat="1" thickBot="1" x14ac:dyDescent="0.25">
      <c r="A81" s="8">
        <v>80</v>
      </c>
      <c r="B81" s="9" t="str">
        <f t="shared" si="1"/>
        <v>Soledad Pump Station Upgrade</v>
      </c>
      <c r="C81" s="12" t="s">
        <v>169</v>
      </c>
      <c r="D81" s="25" t="s">
        <v>168</v>
      </c>
      <c r="E81" s="7" t="s">
        <v>95</v>
      </c>
      <c r="F81" s="12" t="s">
        <v>3</v>
      </c>
      <c r="G81" s="1">
        <v>5212164</v>
      </c>
      <c r="H81" s="24">
        <v>7149564</v>
      </c>
      <c r="I81" s="10">
        <v>2018</v>
      </c>
      <c r="J81" s="10" t="s">
        <v>338</v>
      </c>
      <c r="K81" s="10">
        <v>2018</v>
      </c>
      <c r="L81" s="10" t="s">
        <v>337</v>
      </c>
    </row>
    <row r="82" spans="1:12" s="11" customFormat="1" thickBot="1" x14ac:dyDescent="0.25">
      <c r="A82" s="8">
        <v>81</v>
      </c>
      <c r="B82" s="9" t="str">
        <f t="shared" si="1"/>
        <v>Otay WTP Basin#1 Concrete Restoration</v>
      </c>
      <c r="C82" s="12" t="s">
        <v>171</v>
      </c>
      <c r="D82" s="25" t="s">
        <v>170</v>
      </c>
      <c r="E82" s="7" t="s">
        <v>95</v>
      </c>
      <c r="F82" s="12" t="s">
        <v>3</v>
      </c>
      <c r="G82" s="24">
        <v>1938355</v>
      </c>
      <c r="H82" s="24">
        <v>2650000</v>
      </c>
      <c r="I82" s="10">
        <v>2018</v>
      </c>
      <c r="J82" s="10" t="s">
        <v>337</v>
      </c>
      <c r="K82" s="10">
        <v>2019</v>
      </c>
      <c r="L82" s="10" t="s">
        <v>340</v>
      </c>
    </row>
    <row r="83" spans="1:12" s="11" customFormat="1" thickBot="1" x14ac:dyDescent="0.25">
      <c r="A83" s="8">
        <v>82</v>
      </c>
      <c r="B83" s="9" t="str">
        <f t="shared" si="1"/>
        <v>30th Street Pipeline Replacement</v>
      </c>
      <c r="C83" s="12" t="s">
        <v>173</v>
      </c>
      <c r="D83" s="25" t="s">
        <v>172</v>
      </c>
      <c r="E83" s="7" t="s">
        <v>95</v>
      </c>
      <c r="F83" s="12" t="s">
        <v>3</v>
      </c>
      <c r="G83" s="24">
        <v>21131895</v>
      </c>
      <c r="H83" s="24">
        <v>27705091</v>
      </c>
      <c r="I83" s="10">
        <v>2017</v>
      </c>
      <c r="J83" s="10" t="s">
        <v>337</v>
      </c>
      <c r="K83" s="10">
        <v>2018</v>
      </c>
      <c r="L83" s="10" t="s">
        <v>340</v>
      </c>
    </row>
    <row r="84" spans="1:12" s="11" customFormat="1" thickBot="1" x14ac:dyDescent="0.25">
      <c r="A84" s="8">
        <v>83</v>
      </c>
      <c r="B84" s="9" t="str">
        <f t="shared" si="1"/>
        <v>EMTS Boat Dock and Steam Line Relocation</v>
      </c>
      <c r="C84" s="25" t="s">
        <v>175</v>
      </c>
      <c r="D84" s="26" t="s">
        <v>174</v>
      </c>
      <c r="E84" s="7" t="s">
        <v>95</v>
      </c>
      <c r="F84" s="12" t="s">
        <v>3</v>
      </c>
      <c r="G84" s="27">
        <v>1547325</v>
      </c>
      <c r="H84" s="27">
        <v>2018535</v>
      </c>
      <c r="I84" s="10">
        <v>2018</v>
      </c>
      <c r="J84" s="10" t="s">
        <v>337</v>
      </c>
      <c r="K84" s="10">
        <v>2018</v>
      </c>
      <c r="L84" s="10" t="s">
        <v>337</v>
      </c>
    </row>
    <row r="85" spans="1:12" s="11" customFormat="1" thickBot="1" x14ac:dyDescent="0.25">
      <c r="A85" s="8">
        <v>84</v>
      </c>
      <c r="B85" s="9" t="str">
        <f t="shared" si="1"/>
        <v>Montezuma PPL/Mid City Pipeline Ph 2</v>
      </c>
      <c r="C85" s="12" t="s">
        <v>177</v>
      </c>
      <c r="D85" s="25" t="s">
        <v>176</v>
      </c>
      <c r="E85" s="7" t="s">
        <v>95</v>
      </c>
      <c r="F85" s="12" t="s">
        <v>3</v>
      </c>
      <c r="G85" s="24">
        <v>21543000</v>
      </c>
      <c r="H85" s="24">
        <v>28955000</v>
      </c>
      <c r="I85" s="10">
        <v>2018</v>
      </c>
      <c r="J85" s="10" t="s">
        <v>340</v>
      </c>
      <c r="K85" s="10">
        <v>2018</v>
      </c>
      <c r="L85" s="10" t="s">
        <v>337</v>
      </c>
    </row>
    <row r="86" spans="1:12" s="11" customFormat="1" thickBot="1" x14ac:dyDescent="0.25">
      <c r="A86" s="8">
        <v>85</v>
      </c>
      <c r="B86" s="9" t="str">
        <f t="shared" si="1"/>
        <v xml:space="preserve">University Heights Water Tower </v>
      </c>
      <c r="C86" s="12" t="s">
        <v>179</v>
      </c>
      <c r="D86" s="25" t="s">
        <v>178</v>
      </c>
      <c r="E86" s="7" t="s">
        <v>95</v>
      </c>
      <c r="F86" s="12" t="s">
        <v>3</v>
      </c>
      <c r="G86" s="24">
        <v>1100000</v>
      </c>
      <c r="H86" s="24">
        <v>1863000</v>
      </c>
      <c r="I86" s="10">
        <v>2018</v>
      </c>
      <c r="J86" s="10" t="s">
        <v>338</v>
      </c>
      <c r="K86" s="10">
        <v>2018</v>
      </c>
      <c r="L86" s="10" t="s">
        <v>337</v>
      </c>
    </row>
    <row r="87" spans="1:12" s="11" customFormat="1" thickBot="1" x14ac:dyDescent="0.25">
      <c r="A87" s="8">
        <v>86</v>
      </c>
      <c r="B87" s="9" t="str">
        <f t="shared" si="1"/>
        <v>WDSU - Reservoirs &amp; Dams - Ph II</v>
      </c>
      <c r="C87" s="12" t="s">
        <v>181</v>
      </c>
      <c r="D87" s="25" t="s">
        <v>180</v>
      </c>
      <c r="E87" s="7" t="s">
        <v>95</v>
      </c>
      <c r="F87" s="12" t="s">
        <v>18</v>
      </c>
      <c r="G87" s="24">
        <v>10000000</v>
      </c>
      <c r="H87" s="24">
        <v>12049028</v>
      </c>
      <c r="I87" s="10">
        <v>2016</v>
      </c>
      <c r="J87" s="10" t="s">
        <v>337</v>
      </c>
      <c r="K87" s="10">
        <v>2018</v>
      </c>
      <c r="L87" s="10" t="s">
        <v>340</v>
      </c>
    </row>
    <row r="88" spans="1:12" s="11" customFormat="1" thickBot="1" x14ac:dyDescent="0.25">
      <c r="A88" s="8">
        <v>87</v>
      </c>
      <c r="B88" s="9" t="str">
        <f t="shared" si="1"/>
        <v>William Heath Davis House ADA Accessible</v>
      </c>
      <c r="C88" s="12" t="s">
        <v>183</v>
      </c>
      <c r="D88" s="25" t="s">
        <v>351</v>
      </c>
      <c r="E88" s="7" t="s">
        <v>182</v>
      </c>
      <c r="F88" s="12" t="s">
        <v>3</v>
      </c>
      <c r="G88" s="24">
        <v>271832</v>
      </c>
      <c r="H88" s="24">
        <v>389600</v>
      </c>
      <c r="I88" s="10">
        <v>2018</v>
      </c>
      <c r="J88" s="10" t="s">
        <v>338</v>
      </c>
      <c r="K88" s="10">
        <v>2018</v>
      </c>
      <c r="L88" s="10" t="s">
        <v>339</v>
      </c>
    </row>
    <row r="89" spans="1:12" s="11" customFormat="1" thickBot="1" x14ac:dyDescent="0.25">
      <c r="A89" s="8">
        <v>88</v>
      </c>
      <c r="B89" s="9" t="str">
        <f t="shared" si="1"/>
        <v>Pacific Beach Library Roof &amp; HVAC</v>
      </c>
      <c r="C89" s="21" t="s">
        <v>185</v>
      </c>
      <c r="D89" s="22" t="s">
        <v>184</v>
      </c>
      <c r="E89" s="7" t="s">
        <v>182</v>
      </c>
      <c r="F89" s="12" t="s">
        <v>18</v>
      </c>
      <c r="G89" s="24">
        <v>1701850.29</v>
      </c>
      <c r="H89" s="24">
        <v>1830480.51</v>
      </c>
      <c r="I89" s="10">
        <v>2017</v>
      </c>
      <c r="J89" s="10" t="s">
        <v>338</v>
      </c>
      <c r="K89" s="10">
        <v>2018</v>
      </c>
      <c r="L89" s="10" t="s">
        <v>340</v>
      </c>
    </row>
    <row r="90" spans="1:12" s="11" customFormat="1" thickBot="1" x14ac:dyDescent="0.25">
      <c r="A90" s="8">
        <v>89</v>
      </c>
      <c r="B90" s="9" t="str">
        <f t="shared" si="1"/>
        <v>Tierrasanta Rec Center Roof &amp; HVAC</v>
      </c>
      <c r="C90" s="21" t="s">
        <v>187</v>
      </c>
      <c r="D90" s="22" t="s">
        <v>186</v>
      </c>
      <c r="E90" s="7" t="s">
        <v>182</v>
      </c>
      <c r="F90" s="12" t="s">
        <v>18</v>
      </c>
      <c r="G90" s="24">
        <v>930851.55</v>
      </c>
      <c r="H90" s="24">
        <v>1000000</v>
      </c>
      <c r="I90" s="10">
        <v>2017</v>
      </c>
      <c r="J90" s="10" t="s">
        <v>338</v>
      </c>
      <c r="K90" s="10">
        <v>2018</v>
      </c>
      <c r="L90" s="10" t="s">
        <v>340</v>
      </c>
    </row>
    <row r="91" spans="1:12" s="11" customFormat="1" thickBot="1" x14ac:dyDescent="0.25">
      <c r="A91" s="8">
        <v>90</v>
      </c>
      <c r="B91" s="9" t="str">
        <f t="shared" si="1"/>
        <v>ADA APS GROUP 1E - BROADWAY</v>
      </c>
      <c r="C91" s="12" t="s">
        <v>190</v>
      </c>
      <c r="D91" s="25" t="s">
        <v>189</v>
      </c>
      <c r="E91" s="7" t="s">
        <v>188</v>
      </c>
      <c r="F91" s="12" t="s">
        <v>3</v>
      </c>
      <c r="G91" s="24">
        <v>382000</v>
      </c>
      <c r="H91" s="24">
        <v>487000</v>
      </c>
      <c r="I91" s="10">
        <v>2018</v>
      </c>
      <c r="J91" s="10" t="s">
        <v>338</v>
      </c>
      <c r="K91" s="10">
        <v>2018</v>
      </c>
      <c r="L91" s="10" t="s">
        <v>337</v>
      </c>
    </row>
    <row r="92" spans="1:12" s="11" customFormat="1" thickBot="1" x14ac:dyDescent="0.25">
      <c r="A92" s="8">
        <v>91</v>
      </c>
      <c r="B92" s="9" t="str">
        <f t="shared" si="1"/>
        <v>ADA APS GROUP 2E - Washington St</v>
      </c>
      <c r="C92" s="12" t="s">
        <v>192</v>
      </c>
      <c r="D92" s="25" t="s">
        <v>191</v>
      </c>
      <c r="E92" s="7" t="s">
        <v>188</v>
      </c>
      <c r="F92" s="12" t="s">
        <v>3</v>
      </c>
      <c r="G92" s="24">
        <v>349622</v>
      </c>
      <c r="H92" s="24">
        <v>488664</v>
      </c>
      <c r="I92" s="10">
        <v>2018</v>
      </c>
      <c r="J92" s="10" t="s">
        <v>338</v>
      </c>
      <c r="K92" s="10">
        <v>2018</v>
      </c>
      <c r="L92" s="10" t="s">
        <v>337</v>
      </c>
    </row>
    <row r="93" spans="1:12" s="11" customFormat="1" thickBot="1" x14ac:dyDescent="0.25">
      <c r="A93" s="8">
        <v>92</v>
      </c>
      <c r="B93" s="9" t="str">
        <f t="shared" si="1"/>
        <v>Redwood &amp; 30th CR Obstruction DS</v>
      </c>
      <c r="C93" s="12" t="s">
        <v>194</v>
      </c>
      <c r="D93" s="25" t="s">
        <v>193</v>
      </c>
      <c r="E93" s="7" t="s">
        <v>188</v>
      </c>
      <c r="F93" s="12" t="s">
        <v>3</v>
      </c>
      <c r="G93" s="24">
        <v>361000</v>
      </c>
      <c r="H93" s="24">
        <v>619295</v>
      </c>
      <c r="I93" s="10">
        <v>2017</v>
      </c>
      <c r="J93" s="10" t="s">
        <v>337</v>
      </c>
      <c r="K93" s="10">
        <v>2018</v>
      </c>
      <c r="L93" s="10" t="s">
        <v>340</v>
      </c>
    </row>
    <row r="94" spans="1:12" s="11" customFormat="1" thickBot="1" x14ac:dyDescent="0.25">
      <c r="A94" s="8">
        <v>93</v>
      </c>
      <c r="B94" s="9" t="str">
        <f t="shared" si="1"/>
        <v>Nimitz Bridge at NTC Rehabilitation</v>
      </c>
      <c r="C94" s="12" t="s">
        <v>196</v>
      </c>
      <c r="D94" s="25" t="s">
        <v>195</v>
      </c>
      <c r="E94" s="7" t="s">
        <v>188</v>
      </c>
      <c r="F94" s="12" t="s">
        <v>3</v>
      </c>
      <c r="G94" s="24">
        <v>303900</v>
      </c>
      <c r="H94" s="24">
        <v>495000</v>
      </c>
      <c r="I94" s="10">
        <v>2017</v>
      </c>
      <c r="J94" s="10" t="s">
        <v>337</v>
      </c>
      <c r="K94" s="10">
        <v>2018</v>
      </c>
      <c r="L94" s="10" t="s">
        <v>340</v>
      </c>
    </row>
    <row r="95" spans="1:12" s="11" customFormat="1" thickBot="1" x14ac:dyDescent="0.25">
      <c r="A95" s="8">
        <v>94</v>
      </c>
      <c r="B95" s="9" t="str">
        <f t="shared" si="1"/>
        <v>Voltaire St Bridge Rehab o/Nimitz Blvd</v>
      </c>
      <c r="C95" s="12" t="s">
        <v>198</v>
      </c>
      <c r="D95" s="25" t="s">
        <v>197</v>
      </c>
      <c r="E95" s="7" t="s">
        <v>188</v>
      </c>
      <c r="F95" s="12" t="s">
        <v>3</v>
      </c>
      <c r="G95" s="24">
        <v>1503404</v>
      </c>
      <c r="H95" s="24">
        <v>2135027</v>
      </c>
      <c r="I95" s="10">
        <v>2018</v>
      </c>
      <c r="J95" s="10" t="s">
        <v>340</v>
      </c>
      <c r="K95" s="10">
        <v>2018</v>
      </c>
      <c r="L95" s="10" t="s">
        <v>338</v>
      </c>
    </row>
    <row r="96" spans="1:12" s="11" customFormat="1" thickBot="1" x14ac:dyDescent="0.25">
      <c r="A96" s="8">
        <v>95</v>
      </c>
      <c r="B96" s="9" t="str">
        <f t="shared" si="1"/>
        <v>4709 Clairemont Mesa Blvd SD Repl</v>
      </c>
      <c r="C96" s="12" t="s">
        <v>200</v>
      </c>
      <c r="D96" s="25" t="s">
        <v>199</v>
      </c>
      <c r="E96" s="7" t="s">
        <v>188</v>
      </c>
      <c r="F96" s="12" t="s">
        <v>3</v>
      </c>
      <c r="G96" s="24">
        <v>555298</v>
      </c>
      <c r="H96" s="24">
        <v>804223</v>
      </c>
      <c r="I96" s="10">
        <v>2018</v>
      </c>
      <c r="J96" s="10" t="s">
        <v>338</v>
      </c>
      <c r="K96" s="10">
        <v>2018</v>
      </c>
      <c r="L96" s="10" t="s">
        <v>337</v>
      </c>
    </row>
    <row r="97" spans="1:12" s="11" customFormat="1" thickBot="1" x14ac:dyDescent="0.25">
      <c r="A97" s="8">
        <v>96</v>
      </c>
      <c r="B97" s="9" t="str">
        <f t="shared" si="1"/>
        <v>Campus Point Dr (9900) Storm Drain Repl</v>
      </c>
      <c r="C97" s="12" t="s">
        <v>202</v>
      </c>
      <c r="D97" s="25" t="s">
        <v>201</v>
      </c>
      <c r="E97" s="7" t="s">
        <v>188</v>
      </c>
      <c r="F97" s="12" t="s">
        <v>3</v>
      </c>
      <c r="G97" s="24">
        <v>740000</v>
      </c>
      <c r="H97" s="24">
        <v>1300000</v>
      </c>
      <c r="I97" s="10">
        <v>2018</v>
      </c>
      <c r="J97" s="10" t="s">
        <v>338</v>
      </c>
      <c r="K97" s="10">
        <v>2018</v>
      </c>
      <c r="L97" s="10" t="s">
        <v>337</v>
      </c>
    </row>
    <row r="98" spans="1:12" s="11" customFormat="1" thickBot="1" x14ac:dyDescent="0.25">
      <c r="A98" s="8">
        <v>97</v>
      </c>
      <c r="B98" s="9" t="str">
        <f t="shared" si="1"/>
        <v>Highland &amp; Monroe Aves Storm Drain Repl</v>
      </c>
      <c r="C98" s="12" t="s">
        <v>204</v>
      </c>
      <c r="D98" s="25" t="s">
        <v>203</v>
      </c>
      <c r="E98" s="7" t="s">
        <v>188</v>
      </c>
      <c r="F98" s="12" t="s">
        <v>3</v>
      </c>
      <c r="G98" s="24">
        <v>861000</v>
      </c>
      <c r="H98" s="24">
        <v>1268000</v>
      </c>
      <c r="I98" s="10">
        <v>2018</v>
      </c>
      <c r="J98" s="10" t="s">
        <v>338</v>
      </c>
      <c r="K98" s="10">
        <v>2018</v>
      </c>
      <c r="L98" s="10" t="s">
        <v>338</v>
      </c>
    </row>
    <row r="99" spans="1:12" s="11" customFormat="1" thickBot="1" x14ac:dyDescent="0.25">
      <c r="A99" s="8">
        <v>98</v>
      </c>
      <c r="B99" s="9" t="str">
        <f t="shared" si="1"/>
        <v>Industrial Ct Channel Replacement</v>
      </c>
      <c r="C99" s="12" t="s">
        <v>206</v>
      </c>
      <c r="D99" s="25" t="s">
        <v>205</v>
      </c>
      <c r="E99" s="7" t="s">
        <v>188</v>
      </c>
      <c r="F99" s="12" t="s">
        <v>3</v>
      </c>
      <c r="G99" s="24">
        <v>222000</v>
      </c>
      <c r="H99" s="24">
        <v>497000</v>
      </c>
      <c r="I99" s="10">
        <v>2018</v>
      </c>
      <c r="J99" s="10" t="s">
        <v>338</v>
      </c>
      <c r="K99" s="10">
        <v>2018</v>
      </c>
      <c r="L99" s="10" t="s">
        <v>337</v>
      </c>
    </row>
    <row r="100" spans="1:12" s="11" customFormat="1" thickBot="1" x14ac:dyDescent="0.25">
      <c r="A100" s="8">
        <v>99</v>
      </c>
      <c r="B100" s="9" t="str">
        <f t="shared" si="1"/>
        <v>Jamacha Drainage Channel Upgrade</v>
      </c>
      <c r="C100" s="12" t="s">
        <v>208</v>
      </c>
      <c r="D100" s="25" t="s">
        <v>207</v>
      </c>
      <c r="E100" s="7" t="s">
        <v>188</v>
      </c>
      <c r="F100" s="12" t="s">
        <v>3</v>
      </c>
      <c r="G100" s="24">
        <v>1568000</v>
      </c>
      <c r="H100" s="24">
        <v>2495000</v>
      </c>
      <c r="I100" s="10">
        <v>2018</v>
      </c>
      <c r="J100" s="10" t="s">
        <v>338</v>
      </c>
      <c r="K100" s="10">
        <v>2018</v>
      </c>
      <c r="L100" s="10" t="s">
        <v>338</v>
      </c>
    </row>
    <row r="101" spans="1:12" s="11" customFormat="1" thickBot="1" x14ac:dyDescent="0.25">
      <c r="A101" s="8">
        <v>100</v>
      </c>
      <c r="B101" s="9" t="str">
        <f t="shared" si="1"/>
        <v>Langmuir St (2252) SD Replacement</v>
      </c>
      <c r="C101" s="12" t="s">
        <v>210</v>
      </c>
      <c r="D101" s="25" t="s">
        <v>209</v>
      </c>
      <c r="E101" s="7" t="s">
        <v>188</v>
      </c>
      <c r="F101" s="12" t="s">
        <v>3</v>
      </c>
      <c r="G101" s="24">
        <v>512782</v>
      </c>
      <c r="H101" s="24">
        <v>1346000</v>
      </c>
      <c r="I101" s="10">
        <v>2017</v>
      </c>
      <c r="J101" s="10" t="s">
        <v>339</v>
      </c>
      <c r="K101" s="10">
        <v>2018</v>
      </c>
      <c r="L101" s="10" t="s">
        <v>340</v>
      </c>
    </row>
    <row r="102" spans="1:12" s="11" customFormat="1" thickBot="1" x14ac:dyDescent="0.25">
      <c r="A102" s="8">
        <v>101</v>
      </c>
      <c r="B102" s="9" t="str">
        <f t="shared" si="1"/>
        <v>Lobrico Ct (615) Storm Drain</v>
      </c>
      <c r="C102" s="12" t="s">
        <v>212</v>
      </c>
      <c r="D102" s="25" t="s">
        <v>211</v>
      </c>
      <c r="E102" s="7" t="s">
        <v>188</v>
      </c>
      <c r="F102" s="12" t="s">
        <v>3</v>
      </c>
      <c r="G102" s="24">
        <v>388000</v>
      </c>
      <c r="H102" s="24">
        <v>786689</v>
      </c>
      <c r="I102" s="10">
        <v>2018</v>
      </c>
      <c r="J102" s="10" t="s">
        <v>339</v>
      </c>
      <c r="K102" s="10">
        <v>2019</v>
      </c>
      <c r="L102" s="10" t="s">
        <v>340</v>
      </c>
    </row>
    <row r="103" spans="1:12" s="11" customFormat="1" thickBot="1" x14ac:dyDescent="0.25">
      <c r="A103" s="8">
        <v>102</v>
      </c>
      <c r="B103" s="9" t="str">
        <f t="shared" si="1"/>
        <v>Rue Cheaumont (12275) Storm Drain Replac</v>
      </c>
      <c r="C103" s="12" t="s">
        <v>214</v>
      </c>
      <c r="D103" s="25" t="s">
        <v>213</v>
      </c>
      <c r="E103" s="7" t="s">
        <v>188</v>
      </c>
      <c r="F103" s="12" t="s">
        <v>3</v>
      </c>
      <c r="G103" s="24">
        <v>708849</v>
      </c>
      <c r="H103" s="24">
        <v>1534095.19</v>
      </c>
      <c r="I103" s="10">
        <v>2018</v>
      </c>
      <c r="J103" s="10" t="s">
        <v>338</v>
      </c>
      <c r="K103" s="10">
        <v>2018</v>
      </c>
      <c r="L103" s="10" t="s">
        <v>337</v>
      </c>
    </row>
    <row r="104" spans="1:12" s="11" customFormat="1" thickBot="1" x14ac:dyDescent="0.25">
      <c r="A104" s="8">
        <v>103</v>
      </c>
      <c r="B104" s="9" t="str">
        <f t="shared" si="1"/>
        <v>Van Dyke Ave (4481) Storm Drain Replacement</v>
      </c>
      <c r="C104" s="12" t="s">
        <v>216</v>
      </c>
      <c r="D104" s="25" t="s">
        <v>215</v>
      </c>
      <c r="E104" s="7" t="s">
        <v>188</v>
      </c>
      <c r="F104" s="12" t="s">
        <v>3</v>
      </c>
      <c r="G104" s="24">
        <v>506000</v>
      </c>
      <c r="H104" s="24">
        <v>927167</v>
      </c>
      <c r="I104" s="10">
        <v>2018</v>
      </c>
      <c r="J104" s="10" t="s">
        <v>338</v>
      </c>
      <c r="K104" s="10">
        <v>2018</v>
      </c>
      <c r="L104" s="10" t="s">
        <v>337</v>
      </c>
    </row>
    <row r="105" spans="1:12" s="11" customFormat="1" thickBot="1" x14ac:dyDescent="0.25">
      <c r="A105" s="8">
        <v>104</v>
      </c>
      <c r="B105" s="9" t="str">
        <f t="shared" si="1"/>
        <v>Citywide Street Lights GF Group 15</v>
      </c>
      <c r="C105" s="12" t="s">
        <v>218</v>
      </c>
      <c r="D105" s="25" t="s">
        <v>217</v>
      </c>
      <c r="E105" s="7" t="s">
        <v>188</v>
      </c>
      <c r="F105" s="12" t="s">
        <v>3</v>
      </c>
      <c r="G105" s="24">
        <v>976722</v>
      </c>
      <c r="H105" s="24">
        <v>1420000</v>
      </c>
      <c r="I105" s="10">
        <v>2018</v>
      </c>
      <c r="J105" s="10" t="s">
        <v>338</v>
      </c>
      <c r="K105" s="10">
        <v>2018</v>
      </c>
      <c r="L105" s="10" t="s">
        <v>339</v>
      </c>
    </row>
    <row r="106" spans="1:12" s="11" customFormat="1" thickBot="1" x14ac:dyDescent="0.25">
      <c r="A106" s="8">
        <v>105</v>
      </c>
      <c r="B106" s="9" t="str">
        <f t="shared" si="1"/>
        <v>Camino del Este Path Xing Improvements</v>
      </c>
      <c r="C106" s="12" t="s">
        <v>221</v>
      </c>
      <c r="D106" s="25" t="s">
        <v>220</v>
      </c>
      <c r="E106" s="7" t="s">
        <v>188</v>
      </c>
      <c r="F106" s="12" t="s">
        <v>3</v>
      </c>
      <c r="G106" s="24">
        <v>302542</v>
      </c>
      <c r="H106" s="24">
        <v>449640</v>
      </c>
      <c r="I106" s="10">
        <v>2018</v>
      </c>
      <c r="J106" s="10" t="s">
        <v>340</v>
      </c>
      <c r="K106" s="10">
        <v>2018</v>
      </c>
      <c r="L106" s="10" t="s">
        <v>338</v>
      </c>
    </row>
    <row r="107" spans="1:12" s="11" customFormat="1" thickBot="1" x14ac:dyDescent="0.25">
      <c r="A107" s="8">
        <v>106</v>
      </c>
      <c r="B107" s="9" t="str">
        <f t="shared" si="1"/>
        <v>AC1701</v>
      </c>
      <c r="C107" s="12" t="s">
        <v>223</v>
      </c>
      <c r="D107" s="25" t="s">
        <v>222</v>
      </c>
      <c r="E107" s="7" t="s">
        <v>188</v>
      </c>
      <c r="F107" s="12" t="s">
        <v>3</v>
      </c>
      <c r="G107" s="14">
        <v>10000000</v>
      </c>
      <c r="H107" s="14">
        <f>G107+1000000</f>
        <v>11000000</v>
      </c>
      <c r="I107" s="10">
        <v>2017</v>
      </c>
      <c r="J107" s="10" t="s">
        <v>337</v>
      </c>
      <c r="K107" s="10">
        <v>2018</v>
      </c>
      <c r="L107" s="10" t="s">
        <v>340</v>
      </c>
    </row>
    <row r="108" spans="1:12" s="11" customFormat="1" thickBot="1" x14ac:dyDescent="0.25">
      <c r="A108" s="8">
        <v>107</v>
      </c>
      <c r="B108" s="9" t="str">
        <f t="shared" si="1"/>
        <v>AC1702</v>
      </c>
      <c r="C108" s="12" t="s">
        <v>225</v>
      </c>
      <c r="D108" s="25" t="s">
        <v>224</v>
      </c>
      <c r="E108" s="7" t="s">
        <v>188</v>
      </c>
      <c r="F108" s="12" t="s">
        <v>3</v>
      </c>
      <c r="G108" s="14">
        <v>10000000</v>
      </c>
      <c r="H108" s="14">
        <f>G108+1000000</f>
        <v>11000000</v>
      </c>
      <c r="I108" s="10">
        <v>2017</v>
      </c>
      <c r="J108" s="10" t="s">
        <v>337</v>
      </c>
      <c r="K108" s="10">
        <v>2018</v>
      </c>
      <c r="L108" s="10" t="s">
        <v>340</v>
      </c>
    </row>
    <row r="109" spans="1:12" s="11" customFormat="1" thickBot="1" x14ac:dyDescent="0.25">
      <c r="A109" s="8">
        <v>108</v>
      </c>
      <c r="B109" s="9" t="str">
        <f t="shared" si="1"/>
        <v>AC1703</v>
      </c>
      <c r="C109" s="12" t="s">
        <v>227</v>
      </c>
      <c r="D109" s="25" t="s">
        <v>226</v>
      </c>
      <c r="E109" s="7" t="s">
        <v>188</v>
      </c>
      <c r="F109" s="12" t="s">
        <v>3</v>
      </c>
      <c r="G109" s="14">
        <v>4000000</v>
      </c>
      <c r="H109" s="14">
        <f>G109+500000</f>
        <v>4500000</v>
      </c>
      <c r="I109" s="10">
        <v>2017</v>
      </c>
      <c r="J109" s="10" t="s">
        <v>337</v>
      </c>
      <c r="K109" s="10">
        <v>2018</v>
      </c>
      <c r="L109" s="10" t="s">
        <v>340</v>
      </c>
    </row>
    <row r="110" spans="1:12" s="11" customFormat="1" thickBot="1" x14ac:dyDescent="0.25">
      <c r="A110" s="8">
        <v>109</v>
      </c>
      <c r="B110" s="9" t="str">
        <f t="shared" si="1"/>
        <v xml:space="preserve">31st St &amp; Market St School Traffic Sgnal </v>
      </c>
      <c r="C110" s="12" t="s">
        <v>229</v>
      </c>
      <c r="D110" s="25" t="s">
        <v>228</v>
      </c>
      <c r="E110" s="7" t="s">
        <v>188</v>
      </c>
      <c r="F110" s="12" t="s">
        <v>3</v>
      </c>
      <c r="G110" s="24">
        <v>294000</v>
      </c>
      <c r="H110" s="24">
        <v>377000</v>
      </c>
      <c r="I110" s="10">
        <v>2018</v>
      </c>
      <c r="J110" s="10" t="s">
        <v>340</v>
      </c>
      <c r="K110" s="10">
        <v>2018</v>
      </c>
      <c r="L110" s="10" t="s">
        <v>339</v>
      </c>
    </row>
    <row r="111" spans="1:12" s="11" customFormat="1" thickBot="1" x14ac:dyDescent="0.25">
      <c r="A111" s="8">
        <v>110</v>
      </c>
      <c r="B111" s="9" t="str">
        <f t="shared" si="1"/>
        <v>Sidewalk Replacement Group 1603</v>
      </c>
      <c r="C111" s="12" t="s">
        <v>231</v>
      </c>
      <c r="D111" s="25" t="s">
        <v>230</v>
      </c>
      <c r="E111" s="7" t="s">
        <v>188</v>
      </c>
      <c r="F111" s="12" t="s">
        <v>3</v>
      </c>
      <c r="G111" s="24">
        <v>871500</v>
      </c>
      <c r="H111" s="24">
        <v>900000</v>
      </c>
      <c r="I111" s="10">
        <v>2018</v>
      </c>
      <c r="J111" s="10" t="s">
        <v>340</v>
      </c>
      <c r="K111" s="10">
        <v>2018</v>
      </c>
      <c r="L111" s="10" t="s">
        <v>340</v>
      </c>
    </row>
    <row r="112" spans="1:12" s="11" customFormat="1" thickBot="1" x14ac:dyDescent="0.25">
      <c r="A112" s="8">
        <v>111</v>
      </c>
      <c r="B112" s="9" t="str">
        <f t="shared" si="1"/>
        <v>Sidewalk Replacement Group 1604</v>
      </c>
      <c r="C112" s="12" t="s">
        <v>233</v>
      </c>
      <c r="D112" s="25" t="s">
        <v>232</v>
      </c>
      <c r="E112" s="7" t="s">
        <v>188</v>
      </c>
      <c r="F112" s="12" t="s">
        <v>3</v>
      </c>
      <c r="G112" s="24">
        <v>888960</v>
      </c>
      <c r="H112" s="24">
        <v>913410</v>
      </c>
      <c r="I112" s="10">
        <v>2018</v>
      </c>
      <c r="J112" s="10" t="s">
        <v>338</v>
      </c>
      <c r="K112" s="10">
        <v>2018</v>
      </c>
      <c r="L112" s="10" t="s">
        <v>339</v>
      </c>
    </row>
    <row r="113" spans="1:12" s="11" customFormat="1" thickBot="1" x14ac:dyDescent="0.25">
      <c r="A113" s="8">
        <v>112</v>
      </c>
      <c r="B113" s="9" t="str">
        <f t="shared" si="1"/>
        <v>Pacific Beach 1 Street Light Circuit Replacement</v>
      </c>
      <c r="C113" s="12" t="s">
        <v>235</v>
      </c>
      <c r="D113" s="25" t="s">
        <v>234</v>
      </c>
      <c r="E113" s="7" t="s">
        <v>188</v>
      </c>
      <c r="F113" s="21" t="s">
        <v>64</v>
      </c>
      <c r="G113" s="24">
        <v>1398026</v>
      </c>
      <c r="H113" s="24">
        <v>1600029</v>
      </c>
      <c r="I113" s="10">
        <v>2018</v>
      </c>
      <c r="J113" s="10" t="s">
        <v>340</v>
      </c>
      <c r="K113" s="10">
        <v>2018</v>
      </c>
      <c r="L113" s="10" t="s">
        <v>338</v>
      </c>
    </row>
    <row r="114" spans="1:12" s="11" customFormat="1" thickBot="1" x14ac:dyDescent="0.25">
      <c r="A114" s="8">
        <v>113</v>
      </c>
      <c r="B114" s="9" t="str">
        <f t="shared" si="1"/>
        <v>36th St &amp; El Cajon Bl Traffic Signal</v>
      </c>
      <c r="C114" s="12" t="s">
        <v>237</v>
      </c>
      <c r="D114" s="25" t="s">
        <v>236</v>
      </c>
      <c r="E114" s="7" t="s">
        <v>188</v>
      </c>
      <c r="F114" s="12" t="s">
        <v>3</v>
      </c>
      <c r="G114" s="24">
        <v>252993</v>
      </c>
      <c r="H114" s="24">
        <v>330000</v>
      </c>
      <c r="I114" s="10">
        <v>2018</v>
      </c>
      <c r="J114" s="10" t="s">
        <v>340</v>
      </c>
      <c r="K114" s="10">
        <v>2018</v>
      </c>
      <c r="L114" s="10" t="s">
        <v>339</v>
      </c>
    </row>
    <row r="115" spans="1:12" s="11" customFormat="1" thickBot="1" x14ac:dyDescent="0.25">
      <c r="A115" s="8">
        <v>114</v>
      </c>
      <c r="B115" s="9" t="str">
        <f t="shared" si="1"/>
        <v>4th Ave &amp; Date St Traffic Signal</v>
      </c>
      <c r="C115" s="12" t="s">
        <v>239</v>
      </c>
      <c r="D115" s="25" t="s">
        <v>238</v>
      </c>
      <c r="E115" s="7" t="s">
        <v>188</v>
      </c>
      <c r="F115" s="12" t="s">
        <v>3</v>
      </c>
      <c r="G115" s="24">
        <v>214589</v>
      </c>
      <c r="H115" s="24">
        <v>275000</v>
      </c>
      <c r="I115" s="10">
        <v>2018</v>
      </c>
      <c r="J115" s="10" t="s">
        <v>339</v>
      </c>
      <c r="K115" s="10">
        <v>2018</v>
      </c>
      <c r="L115" s="10" t="s">
        <v>337</v>
      </c>
    </row>
    <row r="116" spans="1:12" s="11" customFormat="1" thickBot="1" x14ac:dyDescent="0.25">
      <c r="A116" s="8">
        <v>115</v>
      </c>
      <c r="B116" s="9" t="str">
        <f t="shared" si="1"/>
        <v>Beyer Bl @ Smythe Ave Traffic Signal</v>
      </c>
      <c r="C116" s="12" t="s">
        <v>241</v>
      </c>
      <c r="D116" s="25" t="s">
        <v>240</v>
      </c>
      <c r="E116" s="7" t="s">
        <v>188</v>
      </c>
      <c r="F116" s="12" t="s">
        <v>3</v>
      </c>
      <c r="G116" s="24">
        <v>235900</v>
      </c>
      <c r="H116" s="24">
        <v>320000</v>
      </c>
      <c r="I116" s="10">
        <v>2018</v>
      </c>
      <c r="J116" s="10" t="s">
        <v>340</v>
      </c>
      <c r="K116" s="10">
        <v>2018</v>
      </c>
      <c r="L116" s="10" t="s">
        <v>338</v>
      </c>
    </row>
    <row r="117" spans="1:12" s="11" customFormat="1" thickBot="1" x14ac:dyDescent="0.25">
      <c r="A117" s="8">
        <v>116</v>
      </c>
      <c r="B117" s="9" t="str">
        <f t="shared" si="1"/>
        <v>Division St @ Valencia Pky TS</v>
      </c>
      <c r="C117" s="12" t="s">
        <v>243</v>
      </c>
      <c r="D117" s="25" t="s">
        <v>242</v>
      </c>
      <c r="E117" s="7" t="s">
        <v>188</v>
      </c>
      <c r="F117" s="12" t="s">
        <v>3</v>
      </c>
      <c r="G117" s="24">
        <v>206155</v>
      </c>
      <c r="H117" s="24">
        <v>275000</v>
      </c>
      <c r="I117" s="10">
        <v>2017</v>
      </c>
      <c r="J117" s="10" t="s">
        <v>337</v>
      </c>
      <c r="K117" s="10">
        <v>2018</v>
      </c>
      <c r="L117" s="10" t="s">
        <v>340</v>
      </c>
    </row>
    <row r="118" spans="1:12" s="11" customFormat="1" thickBot="1" x14ac:dyDescent="0.25">
      <c r="A118" s="8">
        <v>117</v>
      </c>
      <c r="B118" s="9" t="str">
        <f t="shared" si="1"/>
        <v xml:space="preserve">32nd &amp; Norman Scott Rd TS Upgrade </v>
      </c>
      <c r="C118" s="12" t="s">
        <v>245</v>
      </c>
      <c r="D118" s="25" t="s">
        <v>244</v>
      </c>
      <c r="E118" s="7" t="s">
        <v>188</v>
      </c>
      <c r="F118" s="12" t="s">
        <v>3</v>
      </c>
      <c r="G118" s="24">
        <v>240000</v>
      </c>
      <c r="H118" s="24">
        <v>300000</v>
      </c>
      <c r="I118" s="10">
        <v>2018</v>
      </c>
      <c r="J118" s="10" t="s">
        <v>338</v>
      </c>
      <c r="K118" s="10">
        <v>2018</v>
      </c>
      <c r="L118" s="10" t="s">
        <v>337</v>
      </c>
    </row>
    <row r="119" spans="1:12" s="11" customFormat="1" thickBot="1" x14ac:dyDescent="0.25">
      <c r="A119" s="8">
        <v>118</v>
      </c>
      <c r="B119" s="9" t="str">
        <f t="shared" si="1"/>
        <v>Traffic Signal Upgrades Citywide FY14</v>
      </c>
      <c r="C119" s="12" t="s">
        <v>247</v>
      </c>
      <c r="D119" s="25" t="s">
        <v>246</v>
      </c>
      <c r="E119" s="7" t="s">
        <v>188</v>
      </c>
      <c r="F119" s="12" t="s">
        <v>3</v>
      </c>
      <c r="G119" s="24">
        <v>875583</v>
      </c>
      <c r="H119" s="24">
        <v>1063283</v>
      </c>
      <c r="I119" s="10">
        <v>2018</v>
      </c>
      <c r="J119" s="10" t="s">
        <v>340</v>
      </c>
      <c r="K119" s="10">
        <v>2018</v>
      </c>
      <c r="L119" s="10" t="s">
        <v>337</v>
      </c>
    </row>
    <row r="120" spans="1:12" s="11" customFormat="1" thickBot="1" x14ac:dyDescent="0.25">
      <c r="A120" s="8">
        <v>119</v>
      </c>
      <c r="B120" s="9" t="str">
        <f t="shared" si="1"/>
        <v>25th (SB) Street UUP (Coronado-SB to Grove) - 20A</v>
      </c>
      <c r="C120" s="12" t="s">
        <v>249</v>
      </c>
      <c r="D120" s="25" t="s">
        <v>248</v>
      </c>
      <c r="E120" s="7" t="s">
        <v>188</v>
      </c>
      <c r="F120" s="12" t="s">
        <v>3</v>
      </c>
      <c r="G120" s="24">
        <v>30600</v>
      </c>
      <c r="H120" s="24">
        <v>36000</v>
      </c>
      <c r="I120" s="10">
        <v>2017</v>
      </c>
      <c r="J120" s="10" t="s">
        <v>337</v>
      </c>
      <c r="K120" s="10">
        <v>2018</v>
      </c>
      <c r="L120" s="10" t="s">
        <v>340</v>
      </c>
    </row>
    <row r="121" spans="1:12" s="11" customFormat="1" thickBot="1" x14ac:dyDescent="0.25">
      <c r="A121" s="8">
        <v>120</v>
      </c>
      <c r="B121" s="9" t="str">
        <f t="shared" si="1"/>
        <v>32nd Street UUD (Market St - F St)</v>
      </c>
      <c r="C121" s="12" t="s">
        <v>251</v>
      </c>
      <c r="D121" s="25" t="s">
        <v>250</v>
      </c>
      <c r="E121" s="7" t="s">
        <v>188</v>
      </c>
      <c r="F121" s="12" t="s">
        <v>3</v>
      </c>
      <c r="G121" s="24">
        <v>80750</v>
      </c>
      <c r="H121" s="24">
        <v>95000</v>
      </c>
      <c r="I121" s="10">
        <v>2017</v>
      </c>
      <c r="J121" s="10" t="s">
        <v>337</v>
      </c>
      <c r="K121" s="10">
        <v>2018</v>
      </c>
      <c r="L121" s="10" t="s">
        <v>340</v>
      </c>
    </row>
    <row r="122" spans="1:12" s="11" customFormat="1" thickBot="1" x14ac:dyDescent="0.25">
      <c r="A122" s="8">
        <v>121</v>
      </c>
      <c r="B122" s="9" t="str">
        <f t="shared" si="1"/>
        <v>32nd Street UUP (Market to Imperial) - 20A</v>
      </c>
      <c r="C122" s="12" t="s">
        <v>253</v>
      </c>
      <c r="D122" s="25" t="s">
        <v>252</v>
      </c>
      <c r="E122" s="7" t="s">
        <v>188</v>
      </c>
      <c r="F122" s="12" t="s">
        <v>3</v>
      </c>
      <c r="G122" s="24">
        <v>61200</v>
      </c>
      <c r="H122" s="24">
        <v>72000</v>
      </c>
      <c r="I122" s="10">
        <v>2017</v>
      </c>
      <c r="J122" s="10" t="s">
        <v>337</v>
      </c>
      <c r="K122" s="10">
        <v>2018</v>
      </c>
      <c r="L122" s="10" t="s">
        <v>340</v>
      </c>
    </row>
    <row r="123" spans="1:12" s="11" customFormat="1" thickBot="1" x14ac:dyDescent="0.25">
      <c r="A123" s="8">
        <v>122</v>
      </c>
      <c r="B123" s="9" t="str">
        <f t="shared" si="1"/>
        <v>Altadena/Wightman/Winona-El Cajon UUD</v>
      </c>
      <c r="C123" s="12" t="s">
        <v>255</v>
      </c>
      <c r="D123" s="25" t="s">
        <v>254</v>
      </c>
      <c r="E123" s="7" t="s">
        <v>188</v>
      </c>
      <c r="F123" s="12" t="s">
        <v>3</v>
      </c>
      <c r="G123" s="24">
        <v>236187</v>
      </c>
      <c r="H123" s="24">
        <v>277867</v>
      </c>
      <c r="I123" s="10">
        <v>2018</v>
      </c>
      <c r="J123" s="10" t="s">
        <v>340</v>
      </c>
      <c r="K123" s="10">
        <v>2018</v>
      </c>
      <c r="L123" s="10" t="s">
        <v>338</v>
      </c>
    </row>
    <row r="124" spans="1:12" s="11" customFormat="1" thickBot="1" x14ac:dyDescent="0.25">
      <c r="A124" s="8">
        <v>123</v>
      </c>
      <c r="B124" s="9" t="str">
        <f t="shared" si="1"/>
        <v>Baker St/Shawnee Rd UUP (Morena to Shawnee)</v>
      </c>
      <c r="C124" s="12" t="s">
        <v>257</v>
      </c>
      <c r="D124" s="25" t="s">
        <v>256</v>
      </c>
      <c r="E124" s="7" t="s">
        <v>188</v>
      </c>
      <c r="F124" s="21" t="s">
        <v>64</v>
      </c>
      <c r="G124" s="24">
        <v>91800</v>
      </c>
      <c r="H124" s="24">
        <v>108000</v>
      </c>
      <c r="I124" s="10">
        <v>2018</v>
      </c>
      <c r="J124" s="10" t="s">
        <v>337</v>
      </c>
      <c r="K124" s="10">
        <v>2019</v>
      </c>
      <c r="L124" s="10" t="s">
        <v>340</v>
      </c>
    </row>
    <row r="125" spans="1:12" s="11" customFormat="1" thickBot="1" x14ac:dyDescent="0.25">
      <c r="A125" s="8">
        <v>124</v>
      </c>
      <c r="B125" s="9" t="str">
        <f t="shared" si="1"/>
        <v>Block 1M UUD (La Jolla 4)</v>
      </c>
      <c r="C125" s="12" t="s">
        <v>259</v>
      </c>
      <c r="D125" s="25" t="s">
        <v>258</v>
      </c>
      <c r="E125" s="7" t="s">
        <v>188</v>
      </c>
      <c r="F125" s="21" t="s">
        <v>64</v>
      </c>
      <c r="G125" s="24">
        <v>316800</v>
      </c>
      <c r="H125" s="24">
        <v>396000</v>
      </c>
      <c r="I125" s="10">
        <v>2018</v>
      </c>
      <c r="J125" s="10" t="s">
        <v>337</v>
      </c>
      <c r="K125" s="10">
        <v>2019</v>
      </c>
      <c r="L125" s="10" t="s">
        <v>340</v>
      </c>
    </row>
    <row r="126" spans="1:12" s="11" customFormat="1" thickBot="1" x14ac:dyDescent="0.25">
      <c r="A126" s="8">
        <v>125</v>
      </c>
      <c r="B126" s="9" t="str">
        <f t="shared" si="1"/>
        <v>Block 2S1 South Mission Beach UUD</v>
      </c>
      <c r="C126" s="12" t="s">
        <v>261</v>
      </c>
      <c r="D126" s="25" t="s">
        <v>260</v>
      </c>
      <c r="E126" s="7" t="s">
        <v>188</v>
      </c>
      <c r="F126" s="21" t="s">
        <v>64</v>
      </c>
      <c r="G126" s="24">
        <v>363800</v>
      </c>
      <c r="H126" s="24">
        <v>428000</v>
      </c>
      <c r="I126" s="10">
        <v>2017</v>
      </c>
      <c r="J126" s="10" t="s">
        <v>337</v>
      </c>
      <c r="K126" s="10">
        <v>2018</v>
      </c>
      <c r="L126" s="10" t="s">
        <v>340</v>
      </c>
    </row>
    <row r="127" spans="1:12" s="11" customFormat="1" thickBot="1" x14ac:dyDescent="0.25">
      <c r="A127" s="8">
        <v>126</v>
      </c>
      <c r="B127" s="9" t="str">
        <f t="shared" si="1"/>
        <v>Block 4-J1 UUD (Mid City)</v>
      </c>
      <c r="C127" s="12" t="s">
        <v>263</v>
      </c>
      <c r="D127" s="25" t="s">
        <v>262</v>
      </c>
      <c r="E127" s="7" t="s">
        <v>188</v>
      </c>
      <c r="F127" s="21" t="s">
        <v>64</v>
      </c>
      <c r="G127" s="24">
        <v>324000</v>
      </c>
      <c r="H127" s="24">
        <v>405000</v>
      </c>
      <c r="I127" s="10">
        <v>2018</v>
      </c>
      <c r="J127" s="10" t="s">
        <v>337</v>
      </c>
      <c r="K127" s="10">
        <v>2019</v>
      </c>
      <c r="L127" s="10" t="s">
        <v>340</v>
      </c>
    </row>
    <row r="128" spans="1:12" s="11" customFormat="1" thickBot="1" x14ac:dyDescent="0.25">
      <c r="A128" s="8">
        <v>127</v>
      </c>
      <c r="B128" s="9" t="str">
        <f t="shared" si="1"/>
        <v>Block 4N North Encanto UUD</v>
      </c>
      <c r="C128" s="12" t="s">
        <v>265</v>
      </c>
      <c r="D128" s="25" t="s">
        <v>264</v>
      </c>
      <c r="E128" s="7" t="s">
        <v>188</v>
      </c>
      <c r="F128" s="12" t="s">
        <v>3</v>
      </c>
      <c r="G128" s="24">
        <v>360050</v>
      </c>
      <c r="H128" s="24">
        <v>577000</v>
      </c>
      <c r="I128" s="10">
        <v>2018</v>
      </c>
      <c r="J128" s="10" t="s">
        <v>340</v>
      </c>
      <c r="K128" s="10">
        <v>2018</v>
      </c>
      <c r="L128" s="10" t="s">
        <v>338</v>
      </c>
    </row>
    <row r="129" spans="1:12" s="11" customFormat="1" thickBot="1" x14ac:dyDescent="0.25">
      <c r="A129" s="8">
        <v>128</v>
      </c>
      <c r="B129" s="9" t="str">
        <f t="shared" ref="B129:B160" si="2">HYPERLINK("http://cipapp.sandiego.gov/CIPDetail.aspx?ID="&amp;C129,D129)</f>
        <v>Block 4Y UUP - CIP</v>
      </c>
      <c r="C129" s="12" t="s">
        <v>267</v>
      </c>
      <c r="D129" s="25" t="s">
        <v>266</v>
      </c>
      <c r="E129" s="7" t="s">
        <v>188</v>
      </c>
      <c r="F129" s="12" t="s">
        <v>3</v>
      </c>
      <c r="G129" s="24">
        <v>891650</v>
      </c>
      <c r="H129" s="24">
        <v>1049000</v>
      </c>
      <c r="I129" s="10">
        <v>2018</v>
      </c>
      <c r="J129" s="10" t="s">
        <v>338</v>
      </c>
      <c r="K129" s="10">
        <v>2018</v>
      </c>
      <c r="L129" s="10" t="s">
        <v>337</v>
      </c>
    </row>
    <row r="130" spans="1:12" s="11" customFormat="1" thickBot="1" x14ac:dyDescent="0.25">
      <c r="A130" s="8">
        <v>129</v>
      </c>
      <c r="B130" s="9" t="str">
        <f t="shared" si="2"/>
        <v>Block 6DD Bay HO 3 UUD</v>
      </c>
      <c r="C130" s="12" t="s">
        <v>269</v>
      </c>
      <c r="D130" s="25" t="s">
        <v>268</v>
      </c>
      <c r="E130" s="7" t="s">
        <v>188</v>
      </c>
      <c r="F130" s="12" t="s">
        <v>3</v>
      </c>
      <c r="G130" s="24">
        <v>359400</v>
      </c>
      <c r="H130" s="24">
        <v>568000</v>
      </c>
      <c r="I130" s="10">
        <v>2018</v>
      </c>
      <c r="J130" s="10" t="s">
        <v>340</v>
      </c>
      <c r="K130" s="10">
        <v>2018</v>
      </c>
      <c r="L130" s="10" t="s">
        <v>338</v>
      </c>
    </row>
    <row r="131" spans="1:12" s="11" customFormat="1" thickBot="1" x14ac:dyDescent="0.25">
      <c r="A131" s="8">
        <v>130</v>
      </c>
      <c r="B131" s="9" t="str">
        <f t="shared" si="2"/>
        <v>Block 6DD1 UUD (Clairemont Mesa)</v>
      </c>
      <c r="C131" s="12" t="s">
        <v>271</v>
      </c>
      <c r="D131" s="25" t="s">
        <v>270</v>
      </c>
      <c r="E131" s="7" t="s">
        <v>188</v>
      </c>
      <c r="F131" s="21" t="s">
        <v>64</v>
      </c>
      <c r="G131" s="24">
        <v>439200</v>
      </c>
      <c r="H131" s="24">
        <v>549000</v>
      </c>
      <c r="I131" s="10">
        <v>2018</v>
      </c>
      <c r="J131" s="10" t="s">
        <v>337</v>
      </c>
      <c r="K131" s="10">
        <v>2019</v>
      </c>
      <c r="L131" s="10" t="s">
        <v>340</v>
      </c>
    </row>
    <row r="132" spans="1:12" s="11" customFormat="1" thickBot="1" x14ac:dyDescent="0.25">
      <c r="A132" s="8">
        <v>131</v>
      </c>
      <c r="B132" s="9" t="str">
        <f t="shared" si="2"/>
        <v>Block 7G2 UUP - CIP</v>
      </c>
      <c r="C132" s="12" t="s">
        <v>273</v>
      </c>
      <c r="D132" s="25" t="s">
        <v>272</v>
      </c>
      <c r="E132" s="7" t="s">
        <v>188</v>
      </c>
      <c r="F132" s="12" t="s">
        <v>3</v>
      </c>
      <c r="G132" s="24">
        <v>822800</v>
      </c>
      <c r="H132" s="24">
        <v>968000</v>
      </c>
      <c r="I132" s="10">
        <v>2018</v>
      </c>
      <c r="J132" s="10" t="s">
        <v>340</v>
      </c>
      <c r="K132" s="10">
        <v>2018</v>
      </c>
      <c r="L132" s="10" t="s">
        <v>339</v>
      </c>
    </row>
    <row r="133" spans="1:12" s="11" customFormat="1" thickBot="1" x14ac:dyDescent="0.25">
      <c r="A133" s="8">
        <v>132</v>
      </c>
      <c r="B133" s="9" t="str">
        <f t="shared" si="2"/>
        <v>Block 7O1 UUD (College Area)</v>
      </c>
      <c r="C133" s="12" t="s">
        <v>275</v>
      </c>
      <c r="D133" s="25" t="s">
        <v>274</v>
      </c>
      <c r="E133" s="7" t="s">
        <v>188</v>
      </c>
      <c r="F133" s="21" t="s">
        <v>64</v>
      </c>
      <c r="G133" s="24">
        <v>388800</v>
      </c>
      <c r="H133" s="24">
        <v>486000</v>
      </c>
      <c r="I133" s="10">
        <v>2018</v>
      </c>
      <c r="J133" s="10" t="s">
        <v>337</v>
      </c>
      <c r="K133" s="10">
        <v>2019</v>
      </c>
      <c r="L133" s="10" t="s">
        <v>340</v>
      </c>
    </row>
    <row r="134" spans="1:12" s="11" customFormat="1" thickBot="1" x14ac:dyDescent="0.25">
      <c r="A134" s="8">
        <v>133</v>
      </c>
      <c r="B134" s="9" t="str">
        <f t="shared" si="2"/>
        <v>Block 8C UUD (Greater Golden Hill)</v>
      </c>
      <c r="C134" s="12" t="s">
        <v>277</v>
      </c>
      <c r="D134" s="25" t="s">
        <v>276</v>
      </c>
      <c r="E134" s="7" t="s">
        <v>188</v>
      </c>
      <c r="F134" s="21" t="s">
        <v>64</v>
      </c>
      <c r="G134" s="24">
        <v>345600</v>
      </c>
      <c r="H134" s="24">
        <v>1209601</v>
      </c>
      <c r="I134" s="10">
        <v>2018</v>
      </c>
      <c r="J134" s="10" t="s">
        <v>339</v>
      </c>
      <c r="K134" s="10">
        <v>2018</v>
      </c>
      <c r="L134" s="10" t="s">
        <v>337</v>
      </c>
    </row>
    <row r="135" spans="1:12" s="11" customFormat="1" thickBot="1" x14ac:dyDescent="0.25">
      <c r="A135" s="8">
        <v>134</v>
      </c>
      <c r="B135" s="9" t="str">
        <f t="shared" si="2"/>
        <v>Block 8R UUP - CIP</v>
      </c>
      <c r="C135" s="12" t="s">
        <v>279</v>
      </c>
      <c r="D135" s="25" t="s">
        <v>278</v>
      </c>
      <c r="E135" s="7" t="s">
        <v>188</v>
      </c>
      <c r="F135" s="12" t="s">
        <v>3</v>
      </c>
      <c r="G135" s="24">
        <v>929900</v>
      </c>
      <c r="H135" s="24">
        <v>1094000</v>
      </c>
      <c r="I135" s="10">
        <v>2018</v>
      </c>
      <c r="J135" s="10" t="s">
        <v>340</v>
      </c>
      <c r="K135" s="10">
        <v>2018</v>
      </c>
      <c r="L135" s="10" t="s">
        <v>339</v>
      </c>
    </row>
    <row r="136" spans="1:12" s="11" customFormat="1" thickBot="1" x14ac:dyDescent="0.25">
      <c r="A136" s="8">
        <v>135</v>
      </c>
      <c r="B136" s="9" t="str">
        <f t="shared" si="2"/>
        <v>District 1 Block 1-J UUD</v>
      </c>
      <c r="C136" s="12" t="s">
        <v>281</v>
      </c>
      <c r="D136" s="25" t="s">
        <v>280</v>
      </c>
      <c r="E136" s="7" t="s">
        <v>188</v>
      </c>
      <c r="F136" s="12" t="s">
        <v>3</v>
      </c>
      <c r="G136" s="24">
        <v>137536</v>
      </c>
      <c r="H136" s="24">
        <v>161808</v>
      </c>
      <c r="I136" s="10">
        <v>2017</v>
      </c>
      <c r="J136" s="10" t="s">
        <v>337</v>
      </c>
      <c r="K136" s="10">
        <v>2018</v>
      </c>
      <c r="L136" s="10" t="s">
        <v>340</v>
      </c>
    </row>
    <row r="137" spans="1:12" s="11" customFormat="1" thickBot="1" x14ac:dyDescent="0.25">
      <c r="A137" s="8">
        <v>136</v>
      </c>
      <c r="B137" s="9" t="str">
        <f t="shared" si="2"/>
        <v>District 7 Block 7-A UUD</v>
      </c>
      <c r="C137" s="12" t="s">
        <v>283</v>
      </c>
      <c r="D137" s="25" t="s">
        <v>282</v>
      </c>
      <c r="E137" s="7" t="s">
        <v>188</v>
      </c>
      <c r="F137" s="12" t="s">
        <v>3</v>
      </c>
      <c r="G137" s="24">
        <v>961968</v>
      </c>
      <c r="H137" s="24">
        <v>1131726</v>
      </c>
      <c r="I137" s="10">
        <v>2018</v>
      </c>
      <c r="J137" s="10" t="s">
        <v>340</v>
      </c>
      <c r="K137" s="10">
        <v>2018</v>
      </c>
      <c r="L137" s="10" t="s">
        <v>338</v>
      </c>
    </row>
    <row r="138" spans="1:12" s="11" customFormat="1" thickBot="1" x14ac:dyDescent="0.25">
      <c r="A138" s="8">
        <v>137</v>
      </c>
      <c r="B138" s="9" t="str">
        <f t="shared" si="2"/>
        <v>District 8 Block 8-B UUD</v>
      </c>
      <c r="C138" s="12" t="s">
        <v>285</v>
      </c>
      <c r="D138" s="25" t="s">
        <v>284</v>
      </c>
      <c r="E138" s="7" t="s">
        <v>188</v>
      </c>
      <c r="F138" s="12" t="s">
        <v>3</v>
      </c>
      <c r="G138" s="24">
        <v>484486</v>
      </c>
      <c r="H138" s="24">
        <v>569983</v>
      </c>
      <c r="I138" s="10">
        <v>2018</v>
      </c>
      <c r="J138" s="10" t="s">
        <v>340</v>
      </c>
      <c r="K138" s="10">
        <v>2018</v>
      </c>
      <c r="L138" s="10" t="s">
        <v>338</v>
      </c>
    </row>
    <row r="139" spans="1:12" s="11" customFormat="1" thickBot="1" x14ac:dyDescent="0.25">
      <c r="A139" s="8">
        <v>138</v>
      </c>
      <c r="B139" s="9" t="str">
        <f t="shared" si="2"/>
        <v>Euclid Ave UUD Streetlights (Euclid-Univ)</v>
      </c>
      <c r="C139" s="12" t="s">
        <v>287</v>
      </c>
      <c r="D139" s="25" t="s">
        <v>286</v>
      </c>
      <c r="E139" s="7" t="s">
        <v>188</v>
      </c>
      <c r="F139" s="12" t="s">
        <v>3</v>
      </c>
      <c r="G139" s="24">
        <v>255000</v>
      </c>
      <c r="H139" s="24">
        <v>300000</v>
      </c>
      <c r="I139" s="10">
        <v>2018</v>
      </c>
      <c r="J139" s="10" t="s">
        <v>340</v>
      </c>
      <c r="K139" s="10">
        <v>2018</v>
      </c>
      <c r="L139" s="10" t="s">
        <v>338</v>
      </c>
    </row>
    <row r="140" spans="1:12" s="11" customFormat="1" thickBot="1" x14ac:dyDescent="0.25">
      <c r="A140" s="8">
        <v>139</v>
      </c>
      <c r="B140" s="9" t="str">
        <f t="shared" si="2"/>
        <v>Fanuel St PI Archer to Tourmaline UUD</v>
      </c>
      <c r="C140" s="12" t="s">
        <v>289</v>
      </c>
      <c r="D140" s="25" t="s">
        <v>288</v>
      </c>
      <c r="E140" s="7" t="s">
        <v>188</v>
      </c>
      <c r="F140" s="21" t="s">
        <v>64</v>
      </c>
      <c r="G140" s="24">
        <v>69740</v>
      </c>
      <c r="H140" s="24">
        <v>82047</v>
      </c>
      <c r="I140" s="10">
        <v>2018</v>
      </c>
      <c r="J140" s="10" t="s">
        <v>337</v>
      </c>
      <c r="K140" s="10">
        <v>2019</v>
      </c>
      <c r="L140" s="10" t="s">
        <v>340</v>
      </c>
    </row>
    <row r="141" spans="1:12" s="11" customFormat="1" thickBot="1" x14ac:dyDescent="0.25">
      <c r="A141" s="8">
        <v>140</v>
      </c>
      <c r="B141" s="9" t="str">
        <f t="shared" si="2"/>
        <v>Hancock Street UUP (Witherby to Tourquoise) - 20A</v>
      </c>
      <c r="C141" s="12" t="s">
        <v>291</v>
      </c>
      <c r="D141" s="25" t="s">
        <v>290</v>
      </c>
      <c r="E141" s="7" t="s">
        <v>188</v>
      </c>
      <c r="F141" s="12" t="s">
        <v>3</v>
      </c>
      <c r="G141" s="24">
        <v>53550</v>
      </c>
      <c r="H141" s="24">
        <v>63000</v>
      </c>
      <c r="I141" s="10">
        <v>2017</v>
      </c>
      <c r="J141" s="10" t="s">
        <v>337</v>
      </c>
      <c r="K141" s="10">
        <v>2018</v>
      </c>
      <c r="L141" s="10" t="s">
        <v>340</v>
      </c>
    </row>
    <row r="142" spans="1:12" s="11" customFormat="1" thickBot="1" x14ac:dyDescent="0.25">
      <c r="A142" s="8">
        <v>141</v>
      </c>
      <c r="B142" s="9" t="str">
        <f t="shared" si="2"/>
        <v>Hilltop Drive UUP (Boundary to Toyne) - 20A</v>
      </c>
      <c r="C142" s="12" t="s">
        <v>293</v>
      </c>
      <c r="D142" s="25" t="s">
        <v>292</v>
      </c>
      <c r="E142" s="7" t="s">
        <v>188</v>
      </c>
      <c r="F142" s="12" t="s">
        <v>3</v>
      </c>
      <c r="G142" s="24">
        <v>107100</v>
      </c>
      <c r="H142" s="24">
        <v>126000</v>
      </c>
      <c r="I142" s="10">
        <v>2017</v>
      </c>
      <c r="J142" s="10" t="s">
        <v>337</v>
      </c>
      <c r="K142" s="10">
        <v>2018</v>
      </c>
      <c r="L142" s="10" t="s">
        <v>340</v>
      </c>
    </row>
    <row r="143" spans="1:12" s="11" customFormat="1" thickBot="1" x14ac:dyDescent="0.25">
      <c r="A143" s="8">
        <v>142</v>
      </c>
      <c r="B143" s="9" t="str">
        <f t="shared" si="2"/>
        <v>Howard Avenue UUD (Park Bl - I-805)</v>
      </c>
      <c r="C143" s="12" t="s">
        <v>295</v>
      </c>
      <c r="D143" s="25" t="s">
        <v>294</v>
      </c>
      <c r="E143" s="7" t="s">
        <v>188</v>
      </c>
      <c r="F143" s="12" t="s">
        <v>3</v>
      </c>
      <c r="G143" s="24">
        <v>342550</v>
      </c>
      <c r="H143" s="24">
        <v>403000</v>
      </c>
      <c r="I143" s="10">
        <v>2017</v>
      </c>
      <c r="J143" s="10" t="s">
        <v>337</v>
      </c>
      <c r="K143" s="10">
        <v>2018</v>
      </c>
      <c r="L143" s="10" t="s">
        <v>340</v>
      </c>
    </row>
    <row r="144" spans="1:12" s="11" customFormat="1" thickBot="1" x14ac:dyDescent="0.25">
      <c r="A144" s="8">
        <v>143</v>
      </c>
      <c r="B144" s="9" t="str">
        <f t="shared" si="2"/>
        <v>Mission Blvd UUP (Loring to Tourquoise) - 20A</v>
      </c>
      <c r="C144" s="12" t="s">
        <v>297</v>
      </c>
      <c r="D144" s="25" t="s">
        <v>296</v>
      </c>
      <c r="E144" s="7" t="s">
        <v>188</v>
      </c>
      <c r="F144" s="12" t="s">
        <v>3</v>
      </c>
      <c r="G144" s="24">
        <v>76500</v>
      </c>
      <c r="H144" s="24">
        <v>90000</v>
      </c>
      <c r="I144" s="10">
        <v>2017</v>
      </c>
      <c r="J144" s="10" t="s">
        <v>337</v>
      </c>
      <c r="K144" s="10">
        <v>2018</v>
      </c>
      <c r="L144" s="10" t="s">
        <v>340</v>
      </c>
    </row>
    <row r="145" spans="1:12" s="11" customFormat="1" thickBot="1" x14ac:dyDescent="0.25">
      <c r="A145" s="8">
        <v>144</v>
      </c>
      <c r="B145" s="9" t="str">
        <f t="shared" si="2"/>
        <v>Seminole Drive UUP (Stanley to Estelle) - 20A</v>
      </c>
      <c r="C145" s="12" t="s">
        <v>299</v>
      </c>
      <c r="D145" s="25" t="s">
        <v>298</v>
      </c>
      <c r="E145" s="7" t="s">
        <v>188</v>
      </c>
      <c r="F145" s="12" t="s">
        <v>3</v>
      </c>
      <c r="G145" s="24">
        <v>38250</v>
      </c>
      <c r="H145" s="24">
        <v>45000</v>
      </c>
      <c r="I145" s="10">
        <v>2017</v>
      </c>
      <c r="J145" s="10" t="s">
        <v>337</v>
      </c>
      <c r="K145" s="10">
        <v>2018</v>
      </c>
      <c r="L145" s="10" t="s">
        <v>340</v>
      </c>
    </row>
    <row r="146" spans="1:12" s="11" customFormat="1" thickBot="1" x14ac:dyDescent="0.25">
      <c r="A146" s="8">
        <v>145</v>
      </c>
      <c r="B146" s="9" t="str">
        <f t="shared" si="2"/>
        <v>Stlight Design &amp; Install 30th St - Ocean Vw - K St</v>
      </c>
      <c r="C146" s="12" t="s">
        <v>301</v>
      </c>
      <c r="D146" s="25" t="s">
        <v>300</v>
      </c>
      <c r="E146" s="7" t="s">
        <v>188</v>
      </c>
      <c r="F146" s="21" t="s">
        <v>64</v>
      </c>
      <c r="G146" s="24">
        <v>107100</v>
      </c>
      <c r="H146" s="24">
        <v>126000</v>
      </c>
      <c r="I146" s="10">
        <v>2018</v>
      </c>
      <c r="J146" s="10" t="s">
        <v>339</v>
      </c>
      <c r="K146" s="10">
        <v>2018</v>
      </c>
      <c r="L146" s="10" t="s">
        <v>337</v>
      </c>
    </row>
    <row r="147" spans="1:12" s="11" customFormat="1" thickBot="1" x14ac:dyDescent="0.25">
      <c r="A147" s="8">
        <v>146</v>
      </c>
      <c r="B147" s="9" t="str">
        <f t="shared" si="2"/>
        <v>Wightman Street UUP (Chamoune to Euclid) - 20A</v>
      </c>
      <c r="C147" s="12" t="s">
        <v>303</v>
      </c>
      <c r="D147" s="25" t="s">
        <v>302</v>
      </c>
      <c r="E147" s="7" t="s">
        <v>188</v>
      </c>
      <c r="F147" s="12" t="s">
        <v>3</v>
      </c>
      <c r="G147" s="24">
        <v>61200</v>
      </c>
      <c r="H147" s="24">
        <v>72000</v>
      </c>
      <c r="I147" s="10">
        <v>2017</v>
      </c>
      <c r="J147" s="10" t="s">
        <v>337</v>
      </c>
      <c r="K147" s="10">
        <v>2018</v>
      </c>
      <c r="L147" s="10" t="s">
        <v>340</v>
      </c>
    </row>
    <row r="148" spans="1:12" s="11" customFormat="1" thickBot="1" x14ac:dyDescent="0.25">
      <c r="A148" s="8">
        <v>147</v>
      </c>
      <c r="B148" s="9" t="str">
        <f t="shared" si="2"/>
        <v>Alamo, Salvation, 68th Street Basins LID</v>
      </c>
      <c r="C148" s="8" t="s">
        <v>305</v>
      </c>
      <c r="D148" s="26" t="s">
        <v>304</v>
      </c>
      <c r="E148" s="7" t="s">
        <v>188</v>
      </c>
      <c r="F148" s="8" t="s">
        <v>3</v>
      </c>
      <c r="G148" s="24">
        <v>2734992</v>
      </c>
      <c r="H148" s="24">
        <v>3560992</v>
      </c>
      <c r="I148" s="10">
        <v>2017</v>
      </c>
      <c r="J148" s="10" t="s">
        <v>337</v>
      </c>
      <c r="K148" s="10">
        <v>2018</v>
      </c>
      <c r="L148" s="10" t="s">
        <v>340</v>
      </c>
    </row>
    <row r="149" spans="1:12" s="11" customFormat="1" thickBot="1" x14ac:dyDescent="0.25">
      <c r="A149" s="8">
        <v>148</v>
      </c>
      <c r="B149" s="9" t="str">
        <f t="shared" si="2"/>
        <v>Ashley Falls Lg Scale Storm Flow Storage</v>
      </c>
      <c r="C149" s="16" t="s">
        <v>307</v>
      </c>
      <c r="D149" s="17" t="s">
        <v>306</v>
      </c>
      <c r="E149" s="7" t="s">
        <v>188</v>
      </c>
      <c r="F149" s="16" t="s">
        <v>3</v>
      </c>
      <c r="G149" s="24">
        <v>592870</v>
      </c>
      <c r="H149" s="24">
        <v>1299370</v>
      </c>
      <c r="I149" s="10">
        <v>2018</v>
      </c>
      <c r="J149" s="10" t="s">
        <v>340</v>
      </c>
      <c r="K149" s="10">
        <v>2018</v>
      </c>
      <c r="L149" s="10" t="s">
        <v>339</v>
      </c>
    </row>
    <row r="150" spans="1:12" s="11" customFormat="1" thickBot="1" x14ac:dyDescent="0.25">
      <c r="A150" s="8">
        <v>149</v>
      </c>
      <c r="B150" s="9" t="str">
        <f t="shared" si="2"/>
        <v>Callado Rd Green St Infiltration BMP</v>
      </c>
      <c r="C150" s="16" t="s">
        <v>309</v>
      </c>
      <c r="D150" s="17" t="s">
        <v>308</v>
      </c>
      <c r="E150" s="7" t="s">
        <v>188</v>
      </c>
      <c r="F150" s="16" t="s">
        <v>3</v>
      </c>
      <c r="G150" s="24">
        <v>1000000</v>
      </c>
      <c r="H150" s="24">
        <v>1650000</v>
      </c>
      <c r="I150" s="10">
        <v>2018</v>
      </c>
      <c r="J150" s="10" t="s">
        <v>340</v>
      </c>
      <c r="K150" s="10">
        <v>2018</v>
      </c>
      <c r="L150" s="10" t="s">
        <v>339</v>
      </c>
    </row>
    <row r="151" spans="1:12" s="11" customFormat="1" thickBot="1" x14ac:dyDescent="0.25">
      <c r="A151" s="8">
        <v>150</v>
      </c>
      <c r="B151" s="9" t="str">
        <f t="shared" si="2"/>
        <v>Green Infrastructure Group 1014</v>
      </c>
      <c r="C151" s="16" t="s">
        <v>311</v>
      </c>
      <c r="D151" s="17" t="s">
        <v>310</v>
      </c>
      <c r="E151" s="7" t="s">
        <v>188</v>
      </c>
      <c r="F151" s="16" t="s">
        <v>3</v>
      </c>
      <c r="G151" s="24">
        <v>2332542.84</v>
      </c>
      <c r="H151" s="24">
        <v>3053190.8</v>
      </c>
      <c r="I151" s="10">
        <v>2018</v>
      </c>
      <c r="J151" s="10" t="s">
        <v>339</v>
      </c>
      <c r="K151" s="10">
        <v>2018</v>
      </c>
      <c r="L151" s="10" t="s">
        <v>339</v>
      </c>
    </row>
    <row r="152" spans="1:12" s="11" customFormat="1" thickBot="1" x14ac:dyDescent="0.25">
      <c r="A152" s="8">
        <v>151</v>
      </c>
      <c r="B152" s="9" t="str">
        <f t="shared" si="2"/>
        <v>Logan Heights LID (South)</v>
      </c>
      <c r="C152" s="12" t="s">
        <v>313</v>
      </c>
      <c r="D152" s="25" t="s">
        <v>312</v>
      </c>
      <c r="E152" s="7" t="s">
        <v>188</v>
      </c>
      <c r="F152" s="16" t="s">
        <v>3</v>
      </c>
      <c r="G152" s="24">
        <v>2000000</v>
      </c>
      <c r="H152" s="24">
        <v>3000000</v>
      </c>
      <c r="I152" s="10">
        <v>2018</v>
      </c>
      <c r="J152" s="10" t="s">
        <v>338</v>
      </c>
      <c r="K152" s="10">
        <v>2018</v>
      </c>
      <c r="L152" s="10" t="s">
        <v>337</v>
      </c>
    </row>
    <row r="153" spans="1:12" s="11" customFormat="1" thickBot="1" x14ac:dyDescent="0.25">
      <c r="A153" s="8">
        <v>152</v>
      </c>
      <c r="B153" s="9" t="str">
        <f t="shared" si="2"/>
        <v>Bikeway Striping Improvements-Citywide</v>
      </c>
      <c r="C153" s="16" t="s">
        <v>314</v>
      </c>
      <c r="D153" s="17" t="s">
        <v>219</v>
      </c>
      <c r="E153" s="7" t="s">
        <v>188</v>
      </c>
      <c r="F153" s="16" t="s">
        <v>3</v>
      </c>
      <c r="G153" s="24">
        <v>73500</v>
      </c>
      <c r="H153" s="24">
        <v>97000</v>
      </c>
      <c r="I153" s="10">
        <v>2017</v>
      </c>
      <c r="J153" s="10" t="s">
        <v>339</v>
      </c>
      <c r="K153" s="10">
        <v>2018</v>
      </c>
      <c r="L153" s="10" t="s">
        <v>340</v>
      </c>
    </row>
    <row r="154" spans="1:12" s="11" customFormat="1" thickBot="1" x14ac:dyDescent="0.25">
      <c r="A154" s="8">
        <v>153</v>
      </c>
      <c r="B154" s="9" t="str">
        <f t="shared" si="2"/>
        <v>Carmel Country Road Low Flow Channel</v>
      </c>
      <c r="C154" s="16" t="s">
        <v>316</v>
      </c>
      <c r="D154" s="17" t="s">
        <v>315</v>
      </c>
      <c r="E154" s="7" t="s">
        <v>188</v>
      </c>
      <c r="F154" s="16" t="s">
        <v>3</v>
      </c>
      <c r="G154" s="24">
        <v>1681500</v>
      </c>
      <c r="H154" s="24">
        <v>2712000</v>
      </c>
      <c r="I154" s="10">
        <v>2018</v>
      </c>
      <c r="J154" s="10" t="s">
        <v>338</v>
      </c>
      <c r="K154" s="10">
        <v>2018</v>
      </c>
      <c r="L154" s="10" t="s">
        <v>339</v>
      </c>
    </row>
    <row r="155" spans="1:12" s="11" customFormat="1" thickBot="1" x14ac:dyDescent="0.25">
      <c r="A155" s="8">
        <v>154</v>
      </c>
      <c r="B155" s="9" t="str">
        <f t="shared" si="2"/>
        <v>Euclid Ave &amp; Home Improvements</v>
      </c>
      <c r="C155" s="8" t="s">
        <v>318</v>
      </c>
      <c r="D155" s="8" t="s">
        <v>317</v>
      </c>
      <c r="E155" s="7" t="s">
        <v>188</v>
      </c>
      <c r="F155" s="21" t="s">
        <v>64</v>
      </c>
      <c r="G155" s="24">
        <v>60000</v>
      </c>
      <c r="H155" s="24">
        <v>1012739</v>
      </c>
      <c r="I155" s="10">
        <v>2017</v>
      </c>
      <c r="J155" s="10" t="s">
        <v>340</v>
      </c>
      <c r="K155" s="10">
        <v>2018</v>
      </c>
      <c r="L155" s="10" t="s">
        <v>338</v>
      </c>
    </row>
    <row r="156" spans="1:12" s="11" customFormat="1" thickBot="1" x14ac:dyDescent="0.25">
      <c r="A156" s="8">
        <v>155</v>
      </c>
      <c r="B156" s="9" t="str">
        <f t="shared" si="2"/>
        <v>Otay Mesa Truck Route Phase 4</v>
      </c>
      <c r="C156" s="16" t="s">
        <v>320</v>
      </c>
      <c r="D156" s="17" t="s">
        <v>319</v>
      </c>
      <c r="E156" s="7" t="s">
        <v>188</v>
      </c>
      <c r="F156" s="16" t="s">
        <v>3</v>
      </c>
      <c r="G156" s="24">
        <v>11363500</v>
      </c>
      <c r="H156" s="24">
        <v>18730000</v>
      </c>
      <c r="I156" s="10">
        <v>2018</v>
      </c>
      <c r="J156" s="10" t="s">
        <v>338</v>
      </c>
      <c r="K156" s="10">
        <v>2018</v>
      </c>
      <c r="L156" s="10" t="s">
        <v>339</v>
      </c>
    </row>
    <row r="157" spans="1:12" s="11" customFormat="1" thickBot="1" x14ac:dyDescent="0.25">
      <c r="A157" s="8">
        <v>156</v>
      </c>
      <c r="B157" s="9" t="str">
        <f t="shared" si="2"/>
        <v>Torrey Pines Road Improvement Phase 2</v>
      </c>
      <c r="C157" s="16" t="s">
        <v>322</v>
      </c>
      <c r="D157" s="17" t="s">
        <v>321</v>
      </c>
      <c r="E157" s="7" t="s">
        <v>188</v>
      </c>
      <c r="F157" s="16" t="s">
        <v>3</v>
      </c>
      <c r="G157" s="24">
        <v>1300000</v>
      </c>
      <c r="H157" s="24">
        <v>1600000</v>
      </c>
      <c r="I157" s="10">
        <v>2018</v>
      </c>
      <c r="J157" s="10" t="s">
        <v>340</v>
      </c>
      <c r="K157" s="10">
        <v>2018</v>
      </c>
      <c r="L157" s="10" t="s">
        <v>338</v>
      </c>
    </row>
    <row r="158" spans="1:12" s="11" customFormat="1" thickBot="1" x14ac:dyDescent="0.25">
      <c r="A158" s="8">
        <v>157</v>
      </c>
      <c r="B158" s="9" t="str">
        <f t="shared" si="2"/>
        <v>Torrey Pines Road Slope Restoration</v>
      </c>
      <c r="C158" s="12" t="s">
        <v>324</v>
      </c>
      <c r="D158" s="25" t="s">
        <v>323</v>
      </c>
      <c r="E158" s="7" t="s">
        <v>188</v>
      </c>
      <c r="F158" s="16" t="s">
        <v>3</v>
      </c>
      <c r="G158" s="24">
        <v>2000000</v>
      </c>
      <c r="H158" s="24">
        <v>3686220</v>
      </c>
      <c r="I158" s="10">
        <v>2018</v>
      </c>
      <c r="J158" s="10" t="s">
        <v>338</v>
      </c>
      <c r="K158" s="10">
        <v>2018</v>
      </c>
      <c r="L158" s="10" t="s">
        <v>337</v>
      </c>
    </row>
    <row r="159" spans="1:12" s="11" customFormat="1" thickBot="1" x14ac:dyDescent="0.25">
      <c r="A159" s="8">
        <v>158</v>
      </c>
      <c r="B159" s="9" t="str">
        <f t="shared" si="2"/>
        <v>University Avenue Mobility</v>
      </c>
      <c r="C159" s="16" t="s">
        <v>326</v>
      </c>
      <c r="D159" s="17" t="s">
        <v>325</v>
      </c>
      <c r="E159" s="7" t="s">
        <v>188</v>
      </c>
      <c r="F159" s="16" t="s">
        <v>3</v>
      </c>
      <c r="G159" s="24">
        <v>3585089</v>
      </c>
      <c r="H159" s="24">
        <v>6530000</v>
      </c>
      <c r="I159" s="10">
        <v>2018</v>
      </c>
      <c r="J159" s="10" t="s">
        <v>340</v>
      </c>
      <c r="K159" s="10">
        <v>2018</v>
      </c>
      <c r="L159" s="10" t="s">
        <v>338</v>
      </c>
    </row>
    <row r="160" spans="1:12" s="11" customFormat="1" thickBot="1" x14ac:dyDescent="0.25">
      <c r="A160" s="8">
        <v>159</v>
      </c>
      <c r="B160" s="9" t="str">
        <f t="shared" si="2"/>
        <v>West Mission Bay Drive Bridge Over San Diego River</v>
      </c>
      <c r="C160" s="16" t="s">
        <v>328</v>
      </c>
      <c r="D160" s="17" t="s">
        <v>327</v>
      </c>
      <c r="E160" s="7" t="s">
        <v>188</v>
      </c>
      <c r="F160" s="16" t="s">
        <v>3</v>
      </c>
      <c r="G160" s="24">
        <v>100000000</v>
      </c>
      <c r="H160" s="24">
        <v>126563017</v>
      </c>
      <c r="I160" s="10">
        <v>2017</v>
      </c>
      <c r="J160" s="10" t="s">
        <v>337</v>
      </c>
      <c r="K160" s="10">
        <v>2018</v>
      </c>
      <c r="L160" s="10" t="s">
        <v>338</v>
      </c>
    </row>
    <row r="161" spans="7:8" x14ac:dyDescent="0.2">
      <c r="G161" s="41"/>
      <c r="H161" s="41"/>
    </row>
  </sheetData>
  <pageMargins left="0.7" right="0.7" top="0.75" bottom="0.75" header="0.3" footer="0.3"/>
  <pageSetup orientation="landscape" r:id="rId1"/>
  <headerFooter>
    <oddHeader>&amp;C&amp;"Arial,Bold"Forecast of FY 2018 Projects to be Awarded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pane ySplit="1" topLeftCell="A2" activePane="bottomLeft" state="frozen"/>
      <selection pane="bottomLeft"/>
    </sheetView>
  </sheetViews>
  <sheetFormatPr defaultRowHeight="14.25" x14ac:dyDescent="0.2"/>
  <cols>
    <col min="1" max="1" width="28" customWidth="1"/>
    <col min="2" max="3" width="16.375" customWidth="1"/>
    <col min="7" max="7" width="9.375" bestFit="1" customWidth="1"/>
    <col min="10" max="10" width="11.125" hidden="1" customWidth="1"/>
    <col min="11" max="11" width="10.375" hidden="1" customWidth="1"/>
  </cols>
  <sheetData>
    <row r="1" spans="1:11" ht="39" thickBot="1" x14ac:dyDescent="0.25">
      <c r="A1" s="28" t="s">
        <v>343</v>
      </c>
      <c r="B1" s="29" t="s">
        <v>344</v>
      </c>
      <c r="C1" s="30" t="s">
        <v>336</v>
      </c>
    </row>
    <row r="2" spans="1:11" ht="15" thickBot="1" x14ac:dyDescent="0.25">
      <c r="A2" s="31" t="s">
        <v>0</v>
      </c>
      <c r="B2" s="39">
        <f>J2</f>
        <v>5800000</v>
      </c>
      <c r="C2" s="39">
        <f>K2</f>
        <v>7500000</v>
      </c>
      <c r="J2">
        <v>5800000</v>
      </c>
      <c r="K2">
        <v>7500000</v>
      </c>
    </row>
    <row r="3" spans="1:11" ht="15" thickBot="1" x14ac:dyDescent="0.25">
      <c r="A3" s="31" t="s">
        <v>4</v>
      </c>
      <c r="B3" s="39">
        <f>J3</f>
        <v>48000000</v>
      </c>
      <c r="C3" s="39">
        <f>K3</f>
        <v>53240000</v>
      </c>
      <c r="J3">
        <v>48000000</v>
      </c>
      <c r="K3">
        <v>53240000</v>
      </c>
    </row>
    <row r="4" spans="1:11" ht="15" thickBot="1" x14ac:dyDescent="0.25">
      <c r="A4" s="31" t="s">
        <v>25</v>
      </c>
      <c r="B4" s="39">
        <f>J4</f>
        <v>9015707</v>
      </c>
      <c r="C4" s="39">
        <f>K4</f>
        <v>15800000</v>
      </c>
      <c r="J4">
        <v>9015707</v>
      </c>
      <c r="K4">
        <v>15800000</v>
      </c>
    </row>
    <row r="5" spans="1:11" ht="15" thickBot="1" x14ac:dyDescent="0.25">
      <c r="A5" s="31" t="s">
        <v>32</v>
      </c>
      <c r="B5" s="39">
        <f>J5</f>
        <v>1419094</v>
      </c>
      <c r="C5" s="39">
        <f>K5</f>
        <v>2050994</v>
      </c>
      <c r="J5">
        <v>1419094</v>
      </c>
      <c r="K5">
        <v>2050994</v>
      </c>
    </row>
    <row r="6" spans="1:11" ht="15" thickBot="1" x14ac:dyDescent="0.25">
      <c r="A6" s="31" t="s">
        <v>345</v>
      </c>
      <c r="B6" s="39">
        <v>0</v>
      </c>
      <c r="C6" s="39">
        <v>0</v>
      </c>
      <c r="J6">
        <v>0</v>
      </c>
      <c r="K6">
        <v>0</v>
      </c>
    </row>
    <row r="7" spans="1:11" ht="15" thickBot="1" x14ac:dyDescent="0.25">
      <c r="A7" s="31" t="s">
        <v>37</v>
      </c>
      <c r="B7" s="39">
        <f>J7</f>
        <v>101103563</v>
      </c>
      <c r="C7" s="39">
        <f>K7</f>
        <v>136552239.90000001</v>
      </c>
      <c r="J7">
        <v>101103563</v>
      </c>
      <c r="K7">
        <v>136552239.90000001</v>
      </c>
    </row>
    <row r="8" spans="1:11" ht="15" thickBot="1" x14ac:dyDescent="0.25">
      <c r="A8" s="31" t="s">
        <v>346</v>
      </c>
      <c r="B8" s="39">
        <v>0</v>
      </c>
      <c r="C8" s="39">
        <v>0</v>
      </c>
      <c r="J8">
        <v>0</v>
      </c>
      <c r="K8">
        <v>0</v>
      </c>
    </row>
    <row r="9" spans="1:11" ht="15" thickBot="1" x14ac:dyDescent="0.25">
      <c r="A9" s="31" t="s">
        <v>95</v>
      </c>
      <c r="B9" s="39">
        <f>J9</f>
        <v>178723831.19999999</v>
      </c>
      <c r="C9" s="39">
        <f>K9</f>
        <v>231049429.84999999</v>
      </c>
      <c r="J9">
        <v>178723831.19999999</v>
      </c>
      <c r="K9">
        <v>231049429.84999999</v>
      </c>
    </row>
    <row r="10" spans="1:11" ht="15" thickBot="1" x14ac:dyDescent="0.25">
      <c r="A10" s="31" t="s">
        <v>182</v>
      </c>
      <c r="B10" s="39">
        <f>J10</f>
        <v>2904533.84</v>
      </c>
      <c r="C10" s="39">
        <f>K10</f>
        <v>3220080.51</v>
      </c>
      <c r="J10">
        <v>2904533.84</v>
      </c>
      <c r="K10">
        <v>3220080.51</v>
      </c>
    </row>
    <row r="11" spans="1:11" ht="15" thickBot="1" x14ac:dyDescent="0.25">
      <c r="A11" s="31" t="s">
        <v>347</v>
      </c>
      <c r="B11" s="39">
        <v>0</v>
      </c>
      <c r="C11" s="39">
        <v>0</v>
      </c>
      <c r="J11">
        <v>0</v>
      </c>
      <c r="K11">
        <v>0</v>
      </c>
    </row>
    <row r="12" spans="1:11" ht="15" thickBot="1" x14ac:dyDescent="0.25">
      <c r="A12" s="31" t="s">
        <v>348</v>
      </c>
      <c r="B12" s="39">
        <v>0</v>
      </c>
      <c r="C12" s="39">
        <v>0</v>
      </c>
      <c r="J12">
        <v>0</v>
      </c>
      <c r="K12">
        <v>0</v>
      </c>
    </row>
    <row r="13" spans="1:11" ht="15" thickBot="1" x14ac:dyDescent="0.25">
      <c r="A13" s="31" t="s">
        <v>188</v>
      </c>
      <c r="B13" s="39">
        <f>J13</f>
        <v>177180335.84</v>
      </c>
      <c r="C13" s="39">
        <f>K13</f>
        <v>234890082.99000001</v>
      </c>
      <c r="J13">
        <v>177180335.84</v>
      </c>
      <c r="K13">
        <v>234890082.99000001</v>
      </c>
    </row>
    <row r="14" spans="1:11" ht="15" thickBot="1" x14ac:dyDescent="0.25">
      <c r="A14" s="31"/>
      <c r="B14" s="39"/>
      <c r="C14" s="39"/>
    </row>
    <row r="15" spans="1:11" ht="15" thickBot="1" x14ac:dyDescent="0.25">
      <c r="A15" s="32" t="s">
        <v>352</v>
      </c>
      <c r="B15" s="40">
        <f>SUM(B2:B14)</f>
        <v>524147064.88</v>
      </c>
      <c r="C15" s="40">
        <f>SUM(C2:C14)</f>
        <v>684302827.25</v>
      </c>
      <c r="J15">
        <f>SUM(J2:J14)</f>
        <v>524147064.88</v>
      </c>
      <c r="K15">
        <f>SUM(K2:K14)</f>
        <v>684302827.25</v>
      </c>
    </row>
    <row r="16" spans="1:11" x14ac:dyDescent="0.2">
      <c r="A16" s="33"/>
      <c r="B16" s="34"/>
      <c r="C16" s="34"/>
    </row>
    <row r="17" spans="1:3" ht="51" x14ac:dyDescent="0.2">
      <c r="A17" s="38" t="s">
        <v>353</v>
      </c>
      <c r="B17" s="34"/>
      <c r="C17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Forecast Project Detail</vt:lpstr>
      <vt:lpstr>Forecast Asset Detail</vt:lpstr>
      <vt:lpstr>'Forecast Project Detail'!Print_Area</vt:lpstr>
      <vt:lpstr>'Forecast Project Detail'!Print_Titles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MHaines</dc:creator>
  <cp:lastModifiedBy>MHaines</cp:lastModifiedBy>
  <cp:lastPrinted>2017-06-20T17:14:39Z</cp:lastPrinted>
  <dcterms:created xsi:type="dcterms:W3CDTF">2017-06-16T13:00:05Z</dcterms:created>
  <dcterms:modified xsi:type="dcterms:W3CDTF">2017-06-20T18:47:32Z</dcterms:modified>
</cp:coreProperties>
</file>