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dbrabon\Desktop\"/>
    </mc:Choice>
  </mc:AlternateContent>
  <xr:revisionPtr revIDLastSave="0" documentId="8_{14CF2EB3-F17E-4060-9562-22BDE18CE06C}" xr6:coauthVersionLast="34" xr6:coauthVersionMax="34" xr10:uidLastSave="{00000000-0000-0000-0000-000000000000}"/>
  <bookViews>
    <workbookView xWindow="0" yWindow="0" windowWidth="9570" windowHeight="6945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79017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3" i="5" l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89" i="5"/>
  <c r="B190" i="5"/>
  <c r="B191" i="5"/>
  <c r="B183" i="5"/>
  <c r="B184" i="5"/>
  <c r="B185" i="5"/>
  <c r="B186" i="5"/>
  <c r="B187" i="5"/>
  <c r="B188" i="5"/>
  <c r="B182" i="5"/>
  <c r="B181" i="5"/>
  <c r="B179" i="5"/>
  <c r="B180" i="5"/>
  <c r="B178" i="5"/>
  <c r="B176" i="5"/>
  <c r="B177" i="5"/>
  <c r="G193" i="5" l="1"/>
  <c r="H193" i="5"/>
  <c r="B75" i="5" l="1"/>
  <c r="B167" i="5"/>
  <c r="B122" i="5"/>
  <c r="B106" i="5"/>
  <c r="B160" i="5"/>
  <c r="B82" i="5"/>
  <c r="B65" i="5"/>
  <c r="B165" i="5"/>
  <c r="B127" i="5"/>
  <c r="B40" i="5"/>
  <c r="B81" i="5"/>
  <c r="B114" i="5"/>
  <c r="B111" i="5"/>
  <c r="B41" i="5"/>
  <c r="B4" i="5"/>
  <c r="B72" i="5"/>
  <c r="B79" i="5"/>
  <c r="B77" i="5"/>
  <c r="B87" i="5"/>
  <c r="B88" i="5"/>
  <c r="B168" i="5"/>
  <c r="B6" i="5"/>
  <c r="B109" i="5"/>
  <c r="B156" i="5"/>
  <c r="B50" i="5"/>
  <c r="B143" i="5"/>
  <c r="B132" i="5"/>
  <c r="B8" i="5"/>
  <c r="B7" i="5"/>
  <c r="B14" i="5"/>
  <c r="B136" i="5"/>
  <c r="B76" i="5"/>
  <c r="B129" i="5"/>
  <c r="B130" i="5"/>
  <c r="B162" i="5"/>
  <c r="B80" i="5"/>
  <c r="B62" i="5"/>
  <c r="B166" i="5"/>
  <c r="B154" i="5"/>
  <c r="B94" i="5"/>
  <c r="B93" i="5"/>
  <c r="B153" i="5"/>
  <c r="B43" i="5"/>
  <c r="B44" i="5"/>
  <c r="B138" i="5"/>
  <c r="B73" i="5"/>
  <c r="B134" i="5"/>
  <c r="B124" i="5"/>
  <c r="B119" i="5"/>
  <c r="B170" i="5"/>
  <c r="B123" i="5"/>
  <c r="B92" i="5"/>
  <c r="B126" i="5"/>
  <c r="B120" i="5"/>
  <c r="B128" i="5"/>
  <c r="B158" i="5"/>
  <c r="B171" i="5"/>
  <c r="B131" i="5"/>
  <c r="B74" i="5"/>
  <c r="B116" i="5"/>
  <c r="B149" i="5"/>
  <c r="B174" i="5"/>
  <c r="B57" i="5"/>
  <c r="B140" i="5"/>
  <c r="B91" i="5"/>
  <c r="B125" i="5"/>
  <c r="B110" i="5"/>
  <c r="B95" i="5"/>
  <c r="B96" i="5"/>
  <c r="B121" i="5"/>
  <c r="B56" i="5"/>
  <c r="B36" i="5"/>
  <c r="B61" i="5"/>
  <c r="B60" i="5"/>
  <c r="B148" i="5"/>
  <c r="B15" i="5"/>
  <c r="B159" i="5"/>
  <c r="B145" i="5"/>
  <c r="B137" i="5"/>
  <c r="B142" i="5"/>
  <c r="B175" i="5"/>
  <c r="B151" i="5"/>
  <c r="B139" i="5"/>
  <c r="B141" i="5"/>
  <c r="B10" i="5"/>
  <c r="B173" i="5"/>
  <c r="B163" i="5"/>
  <c r="B68" i="5"/>
  <c r="B3" i="5"/>
  <c r="B38" i="5"/>
  <c r="B89" i="5"/>
  <c r="B172" i="5"/>
  <c r="B55" i="5"/>
  <c r="B37" i="5"/>
  <c r="B99" i="5"/>
  <c r="B135" i="5"/>
  <c r="B105" i="5"/>
  <c r="B39" i="5"/>
  <c r="B69" i="5"/>
  <c r="B53" i="5"/>
  <c r="B54" i="5"/>
  <c r="B152" i="5"/>
  <c r="B113" i="5"/>
  <c r="B144" i="5"/>
  <c r="B71" i="5"/>
  <c r="B70" i="5"/>
  <c r="B164" i="5"/>
  <c r="B17" i="5"/>
  <c r="B13" i="5"/>
  <c r="B48" i="5"/>
  <c r="B155" i="5"/>
  <c r="B90" i="5"/>
  <c r="B66" i="5"/>
  <c r="B146" i="5"/>
  <c r="B67" i="5"/>
  <c r="B100" i="5"/>
  <c r="B42" i="5"/>
  <c r="B112" i="5"/>
  <c r="B85" i="5"/>
  <c r="B49" i="5"/>
  <c r="B12" i="5"/>
  <c r="B11" i="5"/>
  <c r="B157" i="5"/>
  <c r="B9" i="5"/>
  <c r="B84" i="5"/>
  <c r="B52" i="5"/>
  <c r="B51" i="5"/>
  <c r="B86" i="5"/>
  <c r="B115" i="5"/>
  <c r="B133" i="5"/>
  <c r="B16" i="5"/>
  <c r="B5" i="5"/>
  <c r="B104" i="5"/>
  <c r="B169" i="5"/>
  <c r="B64" i="5"/>
  <c r="B63" i="5"/>
  <c r="B97" i="5"/>
  <c r="B98" i="5"/>
  <c r="B46" i="5"/>
  <c r="B45" i="5"/>
  <c r="B102" i="5"/>
  <c r="B101" i="5"/>
  <c r="B83" i="5"/>
  <c r="B117" i="5" l="1"/>
  <c r="B108" i="5"/>
  <c r="B2" i="5"/>
  <c r="B103" i="5"/>
  <c r="B47" i="5"/>
  <c r="B58" i="5" l="1"/>
  <c r="B78" i="5"/>
  <c r="B118" i="5"/>
  <c r="B147" i="5"/>
  <c r="B59" i="5"/>
  <c r="B161" i="5"/>
  <c r="B107" i="5"/>
  <c r="B150" i="5"/>
  <c r="A3" i="5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</calcChain>
</file>

<file path=xl/sharedStrings.xml><?xml version="1.0" encoding="utf-8"?>
<sst xmlns="http://schemas.openxmlformats.org/spreadsheetml/2006/main" count="1174" uniqueCount="422">
  <si>
    <t>Design Bid Build</t>
  </si>
  <si>
    <t>B16145</t>
  </si>
  <si>
    <t>B17079</t>
  </si>
  <si>
    <t>B16030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</si>
  <si>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</si>
  <si>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</si>
  <si>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</si>
  <si>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</si>
  <si>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</si>
  <si>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</si>
  <si>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</si>
  <si>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</si>
  <si>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</si>
  <si>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</si>
  <si>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</si>
  <si>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</si>
  <si>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</si>
  <si>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</si>
  <si>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</si>
  <si>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</si>
  <si>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</si>
  <si>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</si>
  <si>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</si>
  <si>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</si>
  <si>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</si>
  <si>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</si>
  <si>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</si>
  <si>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</si>
  <si>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</si>
  <si>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</si>
  <si>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B14007</t>
  </si>
  <si>
    <t>B13152</t>
  </si>
  <si>
    <t>B17152</t>
  </si>
  <si>
    <t>B18109</t>
  </si>
  <si>
    <t>B18031</t>
  </si>
  <si>
    <t>B19012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</si>
  <si>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</si>
  <si>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</si>
  <si>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</si>
  <si>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</si>
  <si>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</si>
  <si>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</si>
  <si>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</si>
  <si>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</si>
  <si>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</si>
  <si>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</si>
  <si>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</si>
  <si>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</si>
  <si>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</si>
  <si>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</si>
  <si>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</si>
  <si>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S11060</t>
  </si>
  <si>
    <t>S11010</t>
  </si>
  <si>
    <t>S10050</t>
  </si>
  <si>
    <t>S01090</t>
  </si>
  <si>
    <t>S00915</t>
  </si>
  <si>
    <t>S00880</t>
  </si>
  <si>
    <t>S00751</t>
  </si>
  <si>
    <t>L16000.6</t>
  </si>
  <si>
    <t>L16000.5</t>
  </si>
  <si>
    <t>L16000.2</t>
  </si>
  <si>
    <t>L16000.1</t>
  </si>
  <si>
    <t>B19195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</si>
  <si>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</si>
  <si>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</si>
  <si>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</si>
  <si>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</si>
  <si>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</si>
  <si>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</si>
  <si>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</si>
  <si>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</si>
  <si>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</si>
  <si>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</si>
  <si>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</si>
  <si>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</si>
  <si>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</si>
  <si>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</si>
  <si>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B18196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</si>
  <si>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</si>
  <si>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</si>
  <si>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</si>
  <si>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</si>
  <si>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</si>
  <si>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</si>
  <si>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</si>
  <si>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</si>
  <si>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B18093</t>
  </si>
  <si>
    <t>B18075</t>
  </si>
  <si>
    <t>B18072</t>
  </si>
  <si>
    <t>B18062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</si>
  <si>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</si>
  <si>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</si>
  <si>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</si>
  <si>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</si>
  <si>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</si>
  <si>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</si>
  <si>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</si>
  <si>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</si>
  <si>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</si>
  <si>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</si>
  <si>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B17145</t>
  </si>
  <si>
    <t>B17141</t>
  </si>
  <si>
    <t>B17139</t>
  </si>
  <si>
    <t>B17134</t>
  </si>
  <si>
    <t>B17132</t>
  </si>
  <si>
    <t>B17103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</si>
  <si>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</si>
  <si>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</si>
  <si>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</si>
  <si>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</si>
  <si>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</si>
  <si>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</si>
  <si>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</si>
  <si>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</si>
  <si>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</si>
  <si>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</si>
  <si>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</si>
  <si>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B16108</t>
  </si>
  <si>
    <t>B16107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</si>
  <si>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</si>
  <si>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</si>
  <si>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</si>
  <si>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</si>
  <si>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</si>
  <si>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</si>
  <si>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</si>
  <si>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</si>
  <si>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</si>
  <si>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</si>
  <si>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</si>
  <si>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</si>
  <si>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</si>
  <si>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</si>
  <si>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</si>
  <si>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</si>
  <si>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</si>
  <si>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</si>
  <si>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</si>
  <si>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</si>
  <si>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</si>
  <si>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B14120</t>
  </si>
  <si>
    <t>B14092</t>
  </si>
  <si>
    <t>B14015</t>
  </si>
  <si>
    <t>B13155</t>
  </si>
  <si>
    <t>B12096</t>
  </si>
  <si>
    <t>B00836</t>
  </si>
  <si>
    <t>B00721</t>
  </si>
  <si>
    <t>B00409</t>
  </si>
  <si>
    <t>B00369</t>
  </si>
  <si>
    <t>FY 2020 Total</t>
  </si>
  <si>
    <t>AC Water &amp; Sewer Group 1053 (W)</t>
  </si>
  <si>
    <t>Hickman Fields Athletic Area</t>
  </si>
  <si>
    <t>MBGC Irrigation &amp; Electrical Upgrades</t>
  </si>
  <si>
    <t>MBGC Clbhouse Demo/Prtbl Building Instl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</si>
  <si>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</si>
  <si>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</si>
  <si>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</si>
  <si>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</si>
  <si>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</si>
  <si>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Adams Ave &amp; 49th St Splitter Islands</t>
  </si>
  <si>
    <t>Alvarado Trunk Sewer Phase IV</t>
  </si>
  <si>
    <t>Alvarado TS Water Main Relocations</t>
  </si>
  <si>
    <t>Cañon Street Pocket Park</t>
  </si>
  <si>
    <t>PIPELINE REHABILITATION AV-1</t>
  </si>
  <si>
    <t>ADA Curb Ramp Winder and McKee</t>
  </si>
  <si>
    <t>AC Water &amp; Sewer Group 1023 (W)</t>
  </si>
  <si>
    <t>Morena Conveyance Southern Segment - B1</t>
  </si>
  <si>
    <t>Morena Conveyance Middle Segment - B2</t>
  </si>
  <si>
    <t>Rancho Penasquitos Improv 1(W)</t>
  </si>
  <si>
    <t>Otay Mesa Truck Route Phase 4</t>
  </si>
  <si>
    <t>AC Water Group 1059</t>
  </si>
  <si>
    <t>Sidewalk Replacement Group 1903-SE &amp; CH</t>
  </si>
  <si>
    <t>MOUNTAIN VIEW ACCELERATED (S)</t>
  </si>
  <si>
    <t>MOUNTAIN VIEW ACCELERATED (W)</t>
  </si>
  <si>
    <t>ADA SW Group 4E College</t>
  </si>
  <si>
    <t>Nimitz Bridge at NTC Rehabilitation</t>
  </si>
  <si>
    <t>Balboa Park Pipeline Repl Ph III (W)</t>
  </si>
  <si>
    <t>Balboa Park Pipeline Repl Ph III (S)</t>
  </si>
  <si>
    <t>Wangenheim Joint Use Facility</t>
  </si>
  <si>
    <t>Salk Neighborhood Park &amp; Joint Use Devel</t>
  </si>
  <si>
    <t>Water Group 970 CI</t>
  </si>
  <si>
    <t>Downtown Complete St Impl Phase 2</t>
  </si>
  <si>
    <t>SEWER GJ 798C</t>
  </si>
  <si>
    <t>Island Ave Mini Park Improvements</t>
  </si>
  <si>
    <t>Torrey Pines Gf-Repr Storm Drain Outfall</t>
  </si>
  <si>
    <t>Bonita Direct Transfer PS</t>
  </si>
  <si>
    <t>Sherman Heights Com Center Playground</t>
  </si>
  <si>
    <t xml:space="preserve">Street Paving Group 1903 </t>
  </si>
  <si>
    <t>Pressure Reducing Stations Upgrades Phs1</t>
  </si>
  <si>
    <t>Villa Monserate Neigh Park Upgrades</t>
  </si>
  <si>
    <t>Fire-Rescue Air Ops Facility - PH II</t>
  </si>
  <si>
    <t>Morena Conveyance Northern Segment - B3</t>
  </si>
  <si>
    <t>Carmel Del Mar NP Comfort Station - Dev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</si>
  <si>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</si>
  <si>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</si>
  <si>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</si>
  <si>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</si>
  <si>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</si>
  <si>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</si>
  <si>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Logan Heights LID (South)</t>
  </si>
  <si>
    <t>San Vicente PH I-II Rd Imp UU505-UU506</t>
  </si>
  <si>
    <t>Playa Pacifica No Parking Lot Imprvemts</t>
  </si>
  <si>
    <t>Santa Clara Pt South Prkng Lot Imprvemts</t>
  </si>
  <si>
    <t>Sunset Point Parking Lot Improvements</t>
  </si>
  <si>
    <t>Clay Street Mini Park Improvement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</si>
  <si>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</si>
  <si>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</si>
  <si>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</si>
  <si>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</si>
  <si>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</si>
  <si>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</si>
  <si>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Beyer Bl @ Smythe Ave Traffic Signal</t>
  </si>
  <si>
    <t>Sewer &amp; AC Water Group 841(W)</t>
  </si>
  <si>
    <t>Sewer &amp; AC Water Group 841(S)</t>
  </si>
  <si>
    <t>Abbot Street Series Circuit</t>
  </si>
  <si>
    <t>North Park Mini-park and Streetscape Imp</t>
  </si>
  <si>
    <t>Block 8C UUD (Greater Golden Hill)</t>
  </si>
  <si>
    <t>Remaining Small Diameter CI Water Ph 3</t>
  </si>
  <si>
    <t>Highland &amp; Monroe Aves Storm Drain Repl</t>
  </si>
  <si>
    <t>Olive Grove Community Park ADA Improvements</t>
  </si>
  <si>
    <t>Harbor Drive Trunk Sewer</t>
  </si>
  <si>
    <t>University Avenue Mobility</t>
  </si>
  <si>
    <t>Mira Mesa South Storm Drain Replacement</t>
  </si>
  <si>
    <t>Alamo, Salvation, 68th Street Basins LID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</si>
  <si>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</si>
  <si>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</si>
  <si>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</si>
  <si>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</si>
  <si>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</si>
  <si>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</si>
  <si>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</si>
  <si>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Block 4Y UUP - CIP</t>
  </si>
  <si>
    <t>Street Paving Group 1901</t>
  </si>
  <si>
    <t>Baker St/Shawnee Rd UUP (Morena to Shawn</t>
  </si>
  <si>
    <t>Block 6H UUP</t>
  </si>
  <si>
    <t>District 1 Block 1-J UUD</t>
  </si>
  <si>
    <t>NC-MBC Improvements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</si>
  <si>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</si>
  <si>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</si>
  <si>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</si>
  <si>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</si>
  <si>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</si>
  <si>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</si>
  <si>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SP17 JOC North Task 2 - Pomerado/Poway Rd/Clairemont</t>
  </si>
  <si>
    <t>MBC Equipment Upgrades</t>
  </si>
  <si>
    <t>North City Water Reclamation Plant Electrial Upgrades</t>
  </si>
  <si>
    <t>Sidewalk Replacement Group 1901-NP &amp; OB</t>
  </si>
  <si>
    <t>Citywide Street Lights Group 1602</t>
  </si>
  <si>
    <t>Citywide Street Lights Group 1601</t>
  </si>
  <si>
    <t>NCWRP Expansion (Pkg. 2)</t>
  </si>
  <si>
    <t>City Heights Pool Reconstruction</t>
  </si>
  <si>
    <t>Bonita Cove West Comfort Station Improve</t>
  </si>
  <si>
    <t>Bonita Cove West Playground Improvements</t>
  </si>
  <si>
    <t>Coronado SB (27th-Madden) SL UU193 - 5 lights</t>
  </si>
  <si>
    <t>Hughes St (58th St-Jodi St) SL UU101 - 11 lights</t>
  </si>
  <si>
    <t>Accelerated Trunk Sewer Referral Group 1</t>
  </si>
  <si>
    <t>Palm Avenue Storm Drain Replacement</t>
  </si>
  <si>
    <t>70th-Alvarado to Saranac-Sidewalk</t>
  </si>
  <si>
    <t>Balboa Pk Bud Kearns Aquatic Complex Imp</t>
  </si>
  <si>
    <t>SP17 JOC South Task 2 - Harbor Dr/Picador</t>
  </si>
  <si>
    <t>Plaza De Panama Pipeline Replacements (W</t>
  </si>
  <si>
    <t>Plaza De Panama Pipeline Replacements (S</t>
  </si>
  <si>
    <t>North City Pure Water Pump Station</t>
  </si>
  <si>
    <t>NC Morena Blvd Pump Stations &amp; Pipelines</t>
  </si>
  <si>
    <t>San Diego Central Library-Boiler Replac</t>
  </si>
  <si>
    <t>30th Street Pipeline Replacement A</t>
  </si>
  <si>
    <t>ADACA Crown Point Missing Sidewalks GF 16</t>
  </si>
  <si>
    <t>Otay 1st/2nd PPL West of Highland Avenue</t>
  </si>
  <si>
    <t>Police Range Refurbishment Phase II</t>
  </si>
  <si>
    <t>Cass St (Grand-Pacific) SL UU143 - 6 lights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</si>
  <si>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</si>
  <si>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</si>
  <si>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</si>
  <si>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</si>
  <si>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</si>
  <si>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</si>
  <si>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</si>
  <si>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</si>
  <si>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</si>
  <si>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Hotel Circle CI &amp; AC Accelerated Repl</t>
  </si>
  <si>
    <t>Miramar Road I-805 Easterly Ramps</t>
  </si>
  <si>
    <t>31st Street UUD (Market St - L St)</t>
  </si>
  <si>
    <t>Sidewalk Replacement Group 1604</t>
  </si>
  <si>
    <t>Manzana Water Replacement</t>
  </si>
  <si>
    <t>Manzana Storm Drain Replacement</t>
  </si>
  <si>
    <t>Asphalt Resurfacing Group 1702 (Option C</t>
  </si>
  <si>
    <t>Ultraviolet Disinfection System Replace</t>
  </si>
  <si>
    <t>AC Water Group 1038</t>
  </si>
  <si>
    <t>Ashley Falls Lg Scale Storm Flow Storage</t>
  </si>
  <si>
    <t>Design Build</t>
  </si>
  <si>
    <t>Job Order Contract</t>
  </si>
  <si>
    <t>Project Number</t>
  </si>
  <si>
    <t>Q3</t>
  </si>
  <si>
    <t>Q1</t>
  </si>
  <si>
    <t>Q4</t>
  </si>
  <si>
    <t>Q2</t>
  </si>
  <si>
    <t>Library Department</t>
  </si>
  <si>
    <t>Police Department</t>
  </si>
  <si>
    <t>Multiple Award Construction Contract</t>
  </si>
  <si>
    <t>B19211</t>
  </si>
  <si>
    <t>B19011</t>
  </si>
  <si>
    <t>B19126</t>
  </si>
  <si>
    <t>B19127</t>
  </si>
  <si>
    <t>B19131</t>
  </si>
  <si>
    <t>B19146</t>
  </si>
  <si>
    <t>B19198</t>
  </si>
  <si>
    <t>B20040</t>
  </si>
  <si>
    <t>S12004</t>
  </si>
  <si>
    <t>Trench Paving Group 1901</t>
  </si>
  <si>
    <t>6500 Montezuma Rd SD Emergency</t>
  </si>
  <si>
    <t>7980 Park Village Rd SD Emergency</t>
  </si>
  <si>
    <t>4196 Rochester Rd SD Emergency</t>
  </si>
  <si>
    <t>Springhurst Storm Drain Replacement</t>
  </si>
  <si>
    <t>Milton Street Pavement Replacement</t>
  </si>
  <si>
    <t>Coast Bl Sea Cave Emerg Stablz Project</t>
  </si>
  <si>
    <t>Canyonside Community Park Improvements</t>
  </si>
  <si>
    <t>Sole Source</t>
  </si>
  <si>
    <t>Sole Source Emergency Project</t>
  </si>
  <si>
    <t>Transportation and Storm Water Department - Storm Water Division</t>
  </si>
  <si>
    <t>PUD Sewer</t>
  </si>
  <si>
    <t>PUD Water</t>
  </si>
  <si>
    <t xml:space="preserve">Public Utilities </t>
  </si>
  <si>
    <t>Transportation and Storm Water Department - Street Division</t>
  </si>
  <si>
    <t>Development Services Department</t>
  </si>
  <si>
    <t>B11057</t>
  </si>
  <si>
    <t>B12031</t>
  </si>
  <si>
    <t>B13130</t>
  </si>
  <si>
    <t>B15015</t>
  </si>
  <si>
    <t>B15065</t>
  </si>
  <si>
    <t>B15098</t>
  </si>
  <si>
    <t>B15117</t>
  </si>
  <si>
    <t>B15141.1</t>
  </si>
  <si>
    <t>B15141.2</t>
  </si>
  <si>
    <t>B15141.3</t>
  </si>
  <si>
    <t>B15142.1</t>
  </si>
  <si>
    <t>B15142.2</t>
  </si>
  <si>
    <t>B15156</t>
  </si>
  <si>
    <t>B15167</t>
  </si>
  <si>
    <t>B15170</t>
  </si>
  <si>
    <t>B15171</t>
  </si>
  <si>
    <t>B16034</t>
  </si>
  <si>
    <t>B16093</t>
  </si>
  <si>
    <t>B16111</t>
  </si>
  <si>
    <t>B17011</t>
  </si>
  <si>
    <t>B17012</t>
  </si>
  <si>
    <t>B17013</t>
  </si>
  <si>
    <t>B17063</t>
  </si>
  <si>
    <t>B17104</t>
  </si>
  <si>
    <t>B17105</t>
  </si>
  <si>
    <t>B17172</t>
  </si>
  <si>
    <t>B17181</t>
  </si>
  <si>
    <t>B18143</t>
  </si>
  <si>
    <t>B18144</t>
  </si>
  <si>
    <t>B18192</t>
  </si>
  <si>
    <t>B18220</t>
  </si>
  <si>
    <t>B19000</t>
  </si>
  <si>
    <t>B19001</t>
  </si>
  <si>
    <t>B19007.1</t>
  </si>
  <si>
    <t>B19007.2</t>
  </si>
  <si>
    <t>B19008.1</t>
  </si>
  <si>
    <t>B19008.2</t>
  </si>
  <si>
    <t>B19050</t>
  </si>
  <si>
    <t>B19137</t>
  </si>
  <si>
    <t>B19202</t>
  </si>
  <si>
    <t>B20020</t>
  </si>
  <si>
    <t>S00605</t>
  </si>
  <si>
    <t>S00636</t>
  </si>
  <si>
    <t>S12012</t>
  </si>
  <si>
    <t>Block 8R UUP</t>
  </si>
  <si>
    <t>Block 4Y UUP</t>
  </si>
  <si>
    <t>Browns Field CBP Modular Structure</t>
  </si>
  <si>
    <t>Beta Street and 37th Street Green Alley</t>
  </si>
  <si>
    <t>Rue Cheaumont (12275) Storm Drain Replac</t>
  </si>
  <si>
    <t>SD Mission Rd w/o Fairmount Av Sdwk S/S</t>
  </si>
  <si>
    <t>Morena Bl &amp; W. Bernardo Medians</t>
  </si>
  <si>
    <t>Pacific Beach TS Interconnect Upgrade</t>
  </si>
  <si>
    <t>Block 2S2 UUP</t>
  </si>
  <si>
    <t>AC Water &amp; Sewer Group 1023 (S)</t>
  </si>
  <si>
    <t>North City Pure Water Facility</t>
  </si>
  <si>
    <t>AC Water &amp; Sewer Group 1013 (W)</t>
  </si>
  <si>
    <t>El Cerrito &amp; Rolando Park SD &amp; GI (SD)</t>
  </si>
  <si>
    <t>Skyline (NW) Green Infrastructure</t>
  </si>
  <si>
    <t>El Cerrito &amp; Rolando Park SD &amp; GI (GI)</t>
  </si>
  <si>
    <t>Sewer Group 776A</t>
  </si>
  <si>
    <t>North City Pure Water Pipeline</t>
  </si>
  <si>
    <t>Clairemont Mesa SD Repl (Southeast)</t>
  </si>
  <si>
    <t>Green Infrastructure Group 1012</t>
  </si>
  <si>
    <t>Ingraham St (Beryl-Garnet) SL UU141 - 15 lights</t>
  </si>
  <si>
    <t>Mt Acadia (Mt Alifan-Mt Burnham) SL UU621 - 19 lights</t>
  </si>
  <si>
    <t>Seminole PH2 (El Cajon-Stanley) SL UU630 - 10</t>
  </si>
  <si>
    <t>TP South Golf Course Improvements</t>
  </si>
  <si>
    <t>Sewer &amp; AC Water Group 1032 (S)</t>
  </si>
  <si>
    <t>Sewer &amp; AC Water Group 1032 (W)</t>
  </si>
  <si>
    <t>Canyonside CP AC System</t>
  </si>
  <si>
    <t>Casa de Balboa Fire Alarm System</t>
  </si>
  <si>
    <t>Block 7O1 (College Ave) Rd Imp UU973</t>
  </si>
  <si>
    <t>32nd St PH I (Market-F St) Rd Imp UU386</t>
  </si>
  <si>
    <t>Mountain View Sport Courts Replacement</t>
  </si>
  <si>
    <t>DeAnza North Parking Lot Improvements</t>
  </si>
  <si>
    <t>OB Dog Beach Accessibility Improvements</t>
  </si>
  <si>
    <t>MLK Rec Center Moisture Intrusion</t>
  </si>
  <si>
    <t>PS 1 and 2 Cooling Tower Replacement</t>
  </si>
  <si>
    <t>National Avenue Complete Street</t>
  </si>
  <si>
    <t>Street Resurfacing Mission Beach</t>
  </si>
  <si>
    <t>Bay Ho Improv 2A (W)</t>
  </si>
  <si>
    <t>CMP Storm Drain Lining</t>
  </si>
  <si>
    <t>Famosa Slough Salt Marsh Creation</t>
  </si>
  <si>
    <t>Dennery Ranch Neighborhood Park</t>
  </si>
  <si>
    <t>Cielo &amp; Woodman Pump Station</t>
  </si>
  <si>
    <t>Real Estate Assets Department</t>
  </si>
  <si>
    <t>Transportation Engineering &amp; Operations Division</t>
  </si>
  <si>
    <t>ADA Compliance &amp; Accessibility</t>
  </si>
  <si>
    <t>Parks &amp; Recreation Department</t>
  </si>
  <si>
    <t>Street Division</t>
  </si>
  <si>
    <t>Planning Department</t>
  </si>
  <si>
    <t>Fire-Rescue Department (FS)</t>
  </si>
  <si>
    <t>Agency/ Developer Managed Built - City Paid</t>
  </si>
  <si>
    <t>S15017</t>
  </si>
  <si>
    <t>La Jolla Village/I-805 Landscape Maint</t>
  </si>
  <si>
    <t>Transportation and Storm Water</t>
  </si>
  <si>
    <t>On  System Bridge Rehabilitation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</si>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</sst>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0" fontId="0" fillId="0" borderId="0" xfId="1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164" fontId="1" fillId="0" borderId="0" xfId="1" applyNumberFormat="1" applyFill="1" applyAlignment="1">
      <alignment horizontal="right"/>
    </xf>
    <xf numFmtId="0" fontId="1" fillId="0" borderId="0" xfId="1" applyFill="1"/>
    <xf numFmtId="0" fontId="0" fillId="0" borderId="0" xfId="1" applyFont="1" applyFill="1"/>
    <xf numFmtId="14" fontId="1" fillId="0" borderId="0" xfId="1" applyNumberFormat="1" applyFill="1"/>
    <xf numFmtId="49" fontId="0" fillId="0" borderId="0" xfId="1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Font="1" applyFill="1"/>
    <xf numFmtId="49" fontId="1" fillId="0" borderId="0" xfId="1" applyNumberFormat="1" applyFill="1"/>
    <xf numFmtId="0" fontId="0" fillId="0" borderId="0" xfId="0" applyNumberFormat="1" applyFill="1" applyAlignment="1">
      <alignment horizontal="right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4"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6" formatCode="&quot;$&quot;#,##0.0"/>
    </dxf>
    <dxf>
      <numFmt numFmtId="165" formatCode="&quot;$&quot;#,##0.0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3838.626258796299" createdVersion="6" refreshedVersion="6" minRefreshableVersion="3" recordCount="190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90"/>
    </cacheField>
    <cacheField name="Project Name" numFmtId="0">
      <sharedItems/>
    </cacheField>
    <cacheField name="Project Name (Text)" numFmtId="0">
      <sharedItems/>
    </cacheField>
    <cacheField name="Project Number" numFmtId="0">
      <sharedItems containsMixedTypes="1" containsNumber="1" containsInteger="1" minValue="21003599" maxValue="21003798"/>
    </cacheField>
    <cacheField name="Asset Managing Department" numFmtId="165">
      <sharedItems containsBlank="1" count="43">
        <s v="Transportation and Storm Water Department - Street Division"/>
        <s v="Real Estate Assets Department"/>
        <s v="PUD Sewer"/>
        <s v="Transportation and Storm Water"/>
        <s v="Transportation and Storm Water Department - Storm Water Division"/>
        <s v="PUD Water"/>
        <s v="Transportation Engineering &amp; Operations Division"/>
        <s v="Public Utilities "/>
        <s v="Development Services Department"/>
        <s v="ADA Compliance &amp; Accessibility"/>
        <s v="Parks &amp; Recreation Department"/>
        <s v="Street Division"/>
        <s v="Library Department"/>
        <s v="Planning Department"/>
        <s v="Police Department"/>
        <s v="Fire-Rescue Department (FS)"/>
        <s v="" u="1"/>
        <m u="1"/>
        <s v="Buildings" u="1"/>
        <s v="TSW" u="1"/>
        <s v="Parks and Recreation Department" u="1"/>
        <s v="Fire-Rescue Department" u="1"/>
        <s v="Street" u="1"/>
        <s v="ADA Compliance and Accessibility Department" u="1"/>
        <s v="Fire-Rescue Department (Lifeguard)" u="1"/>
        <s v="Library" u="1"/>
        <s v="Public Utilities Department" u="1"/>
        <s v="(blank)" u="1"/>
        <s v="Park &amp; Recreation" u="1"/>
        <s v="Transportation &amp; Storm Water Department" u="1"/>
        <s v="Police" u="1"/>
        <s v="Pollution Prevention Division" u="1"/>
        <e v="#N/A" u="1"/>
        <s v="Airports Department" u="1"/>
        <s v="TSWD SWD" u="1"/>
        <s v="TSWD Street" u="1"/>
        <s v="TEO" u="1"/>
        <s v="ADA" u="1"/>
        <s v="TBD" u="1"/>
        <s v="Fire (FS)" u="1"/>
        <s v="Fleet Services" u="1"/>
        <s v="Transportation &amp; Storm Water" u="1"/>
        <s v="DSD" u="1"/>
      </sharedItems>
    </cacheField>
    <cacheField name="Contract Type" numFmtId="0">
      <sharedItems/>
    </cacheField>
    <cacheField name="Estimated Total Contract Cost ($)" numFmtId="164">
      <sharedItems containsSemiMixedTypes="0" containsString="0" containsNumber="1" minValue="8849" maxValue="400748998.084705"/>
    </cacheField>
    <cacheField name="Estimated Total Project Cost ($)" numFmtId="164">
      <sharedItems containsMixedTypes="1" containsNumber="1" minValue="17999.992959437499" maxValue="498601841.823156"/>
    </cacheField>
    <cacheField name="Fiscal Year Advertising" numFmtId="0">
      <sharedItems containsSemiMixedTypes="0" containsString="0" containsNumber="1" containsInteger="1" minValue="2019" maxValue="2020"/>
    </cacheField>
    <cacheField name="Quarter Advertising" numFmtId="0">
      <sharedItems/>
    </cacheField>
    <cacheField name="Fiscal Year Awarding" numFmtId="0">
      <sharedItems containsSemiMixedTypes="0" containsString="0" containsNumber="1" containsInteger="1" minValue="2020" maxValue="2020"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n v="1"/>
    <s v="Block 8R UUP"/>
    <s v="Block 8R UUP"/>
    <n v="21003599"/>
    <x v="0"/>
    <s v="Design Bid Build"/>
    <n v="4280025.9811160099"/>
    <n v="6170625.9055160098"/>
    <n v="2019"/>
    <s v="Q2"/>
    <n v="2020"/>
    <s v="Q3"/>
  </r>
  <r>
    <n v="2"/>
    <s v="Block 4Y UUP"/>
    <s v="Block 4Y UUP"/>
    <n v="21003600"/>
    <x v="0"/>
    <s v="Design Bid Build"/>
    <n v="3235000"/>
    <n v="4799793.9999090899"/>
    <n v="2019"/>
    <s v="Q4"/>
    <n v="2020"/>
    <s v="Q2"/>
  </r>
  <r>
    <n v="3"/>
    <s v="Browns Field CBP Modular Structure"/>
    <s v="Browns Field CBP Modular Structure"/>
    <n v="21003798"/>
    <x v="1"/>
    <s v="Design Build"/>
    <n v="1204000"/>
    <n v="1877999.9656"/>
    <n v="2019"/>
    <s v="Q3"/>
    <n v="2020"/>
    <s v="Q4"/>
  </r>
  <r>
    <n v="4"/>
    <s v="Sewer and AC Water Group 765 (S)"/>
    <s v="Sewer and AC Water Group 765 (S)"/>
    <s v="B00369"/>
    <x v="2"/>
    <s v="Design Bid Build"/>
    <n v="1798515.9996046999"/>
    <n v="2757629.9992958298"/>
    <n v="2020"/>
    <s v="Q2"/>
    <n v="2020"/>
    <s v="Q4"/>
  </r>
  <r>
    <n v="5"/>
    <s v="SEWER GJ 798C"/>
    <s v="SEWER GJ 798C"/>
    <s v="B00409"/>
    <x v="2"/>
    <s v="Design Bid Build"/>
    <n v="212419.99969539599"/>
    <n v="484379.99946200399"/>
    <n v="2020"/>
    <s v="Q3"/>
    <n v="2020"/>
    <s v="Q4"/>
  </r>
  <r>
    <n v="6"/>
    <s v="Fanuel St PI Archer to Tourmaline UUD"/>
    <s v="Fanuel St PI Archer to Tourmaline UUD"/>
    <s v="B00721"/>
    <x v="3"/>
    <s v="Job Order Contract"/>
    <n v="69740"/>
    <n v="110000"/>
    <n v="2020"/>
    <s v="Q2"/>
    <n v="2020"/>
    <s v="Q3"/>
  </r>
  <r>
    <n v="7"/>
    <s v="District 1 Block 1-J UUD"/>
    <s v="District 1 Block 1-J UUD"/>
    <s v="B00836"/>
    <x v="3"/>
    <s v="Job Order Contract"/>
    <n v="137536"/>
    <n v="161808"/>
    <n v="2020"/>
    <s v="Q2"/>
    <n v="2020"/>
    <s v="Q3"/>
  </r>
  <r>
    <n v="8"/>
    <s v="Beta Street and 37th Street Green Alley"/>
    <s v="Beta Street and 37th Street Green Alley"/>
    <s v="B11057"/>
    <x v="4"/>
    <s v="Job Order Contract"/>
    <n v="1086201"/>
    <n v="1428059.99968708"/>
    <n v="2020"/>
    <s v="Q1"/>
    <n v="2020"/>
    <s v="Q2"/>
  </r>
  <r>
    <n v="9"/>
    <s v="Rue Cheaumont (12275) Storm Drain Replac"/>
    <s v="Rue Cheaumont (12275) Storm Drain Replac"/>
    <s v="B12031"/>
    <x v="4"/>
    <s v="Design Bid Build"/>
    <n v="8849"/>
    <n v="663180.74816260894"/>
    <n v="2020"/>
    <s v="Q2"/>
    <n v="2020"/>
    <s v="Q4"/>
  </r>
  <r>
    <n v="10"/>
    <s v="Highland &amp; Monroe Aves Storm Drain Repl"/>
    <s v="Highland &amp; Monroe Aves Storm Drain Repl"/>
    <s v="B12096"/>
    <x v="4"/>
    <s v="Design Bid Build"/>
    <n v="1586000"/>
    <n v="2168870.9241772201"/>
    <n v="2020"/>
    <s v="Q2"/>
    <n v="2020"/>
    <s v="Q3"/>
  </r>
  <r>
    <n v="11"/>
    <s v="SD Mission Rd w/o Fairmount Av Sdwk S/S"/>
    <s v="SD Mission Rd w/o Fairmount Av Sdwk S/S"/>
    <s v="B13130"/>
    <x v="3"/>
    <s v="Design Bid Build"/>
    <n v="617776"/>
    <n v="1115575.9996142399"/>
    <n v="2020"/>
    <s v="Q3"/>
    <n v="2020"/>
    <s v="Q4"/>
  </r>
  <r>
    <n v="12"/>
    <s v="31st Street UUD (Market St - L St)"/>
    <s v="31st Street UUD (Market St - L St)"/>
    <s v="B13143"/>
    <x v="3"/>
    <s v="Job Order Contract"/>
    <n v="13999.993055999999"/>
    <n v="17999.992959437499"/>
    <n v="2019"/>
    <s v="Q4"/>
    <n v="2020"/>
    <s v="Q2"/>
  </r>
  <r>
    <n v="13"/>
    <s v="Block 4-J1 UUD (Mid City)"/>
    <s v="Block 4-J1 UUD (Mid City)"/>
    <s v="B13152"/>
    <x v="3"/>
    <s v="Job Order Contract"/>
    <n v="378000"/>
    <n v="458999.99801296898"/>
    <n v="2019"/>
    <s v="Q4"/>
    <n v="2020"/>
    <s v="Q1"/>
  </r>
  <r>
    <n v="14"/>
    <s v="Block 8C UUD (Greater Golden Hill)"/>
    <s v="Block 8C UUD (Greater Golden Hill)"/>
    <s v="B13155"/>
    <x v="3"/>
    <s v="Job Order Contract"/>
    <n v="480000"/>
    <n v="680000"/>
    <n v="2020"/>
    <s v="Q3"/>
    <n v="2020"/>
    <s v="Q4"/>
  </r>
  <r>
    <n v="15"/>
    <s v="Ashley Falls Lg Scale Storm Flow Storage"/>
    <s v="Ashley Falls Lg Scale Storm Flow Storage"/>
    <s v="B14007"/>
    <x v="4"/>
    <s v="Design Bid Build"/>
    <n v="761566.98314804502"/>
    <n v="1649831.97253806"/>
    <n v="2019"/>
    <s v="Q3"/>
    <n v="2020"/>
    <s v="Q1"/>
  </r>
  <r>
    <n v="16"/>
    <s v="Beyer Bl @ Smythe Ave Traffic Signal"/>
    <s v="Beyer Bl @ Smythe Ave Traffic Signal"/>
    <s v="B14015"/>
    <x v="3"/>
    <s v="Job Order Contract"/>
    <n v="414900"/>
    <n v="499999.99999261397"/>
    <n v="2020"/>
    <s v="Q4"/>
    <n v="2020"/>
    <s v="Q4"/>
  </r>
  <r>
    <n v="17"/>
    <s v="Otay 2nd Pipeline Phase 1"/>
    <s v="Otay 2nd Pipeline Phase 1"/>
    <s v="B14092"/>
    <x v="5"/>
    <s v="Design Bid Build"/>
    <n v="10770054"/>
    <n v="13369053.9997603"/>
    <n v="2019"/>
    <s v="Q4"/>
    <n v="2020"/>
    <s v="Q2"/>
  </r>
  <r>
    <n v="18"/>
    <s v="Alamo, Salvation, 68th Street Basins LID"/>
    <s v="Alamo, Salvation, 68th Street Basins LID"/>
    <s v="B14120"/>
    <x v="4"/>
    <s v="Design Bid Build"/>
    <n v="2532333.9993092599"/>
    <n v="3539999.99697117"/>
    <n v="2020"/>
    <s v="Q1"/>
    <n v="2020"/>
    <s v="Q2"/>
  </r>
  <r>
    <n v="19"/>
    <s v="Morena Bl &amp; W. Bernardo Medians"/>
    <s v="Morena Bl &amp; W. Bernardo Medians"/>
    <s v="B15015"/>
    <x v="3"/>
    <s v="Job Order Contract"/>
    <n v="124889"/>
    <n v="433260.99965991202"/>
    <n v="2020"/>
    <s v="Q4"/>
    <n v="2020"/>
    <s v="Q4"/>
  </r>
  <r>
    <n v="20"/>
    <s v="Storm Drain Group 968"/>
    <s v="Storm Drain Group 968"/>
    <s v="B15028"/>
    <x v="4"/>
    <s v="Design Bid Build"/>
    <n v="131000"/>
    <n v="281000"/>
    <n v="2020"/>
    <s v="Q3"/>
    <n v="2020"/>
    <s v="Q4"/>
  </r>
  <r>
    <n v="21"/>
    <s v="Logan Heights LID (South)"/>
    <s v="Logan Heights LID (South)"/>
    <s v="B15051"/>
    <x v="4"/>
    <s v="Design Bid Build"/>
    <n v="2705000"/>
    <n v="4315999.9999336395"/>
    <n v="2020"/>
    <s v="Q2"/>
    <n v="2020"/>
    <s v="Q4"/>
  </r>
  <r>
    <n v="22"/>
    <s v="Pacific Beach TS Interconnect Upgrade"/>
    <s v="Pacific Beach TS Interconnect Upgrade"/>
    <s v="B15065"/>
    <x v="0"/>
    <s v="Job Order Contract"/>
    <n v="933030"/>
    <n v="1841618.99898044"/>
    <n v="2020"/>
    <s v="Q2"/>
    <n v="2020"/>
    <s v="Q4"/>
  </r>
  <r>
    <n v="23"/>
    <s v="Bonita Direct Transfer PS"/>
    <s v="Bonita Direct Transfer PS"/>
    <s v="B15073"/>
    <x v="5"/>
    <s v="Design Bid Build"/>
    <n v="4599098.9436610397"/>
    <n v="6321395.9430380296"/>
    <n v="2020"/>
    <s v="Q2"/>
    <n v="2020"/>
    <s v="Q4"/>
  </r>
  <r>
    <n v="24"/>
    <s v="Block 6H UUP"/>
    <s v="Block 6H UUP"/>
    <s v="B15086"/>
    <x v="3"/>
    <s v="Job Order Contract"/>
    <n v="359550"/>
    <n v="423000"/>
    <n v="2020"/>
    <s v="Q2"/>
    <n v="2020"/>
    <s v="Q3"/>
  </r>
  <r>
    <n v="25"/>
    <s v="Block 4Y UUP - CIP"/>
    <s v="Block 4Y UUP - CIP"/>
    <s v="B15087"/>
    <x v="0"/>
    <s v="Design Bid Build"/>
    <n v="921060.39990561001"/>
    <n v="1196201.3999056099"/>
    <n v="2019"/>
    <s v="Q4"/>
    <n v="2020"/>
    <s v="Q2"/>
  </r>
  <r>
    <n v="26"/>
    <s v="25th (SB) Street UUP (Coronado-SB to Gro"/>
    <s v="25th (SB) Street UUP (Coronado-SB to Gro"/>
    <s v="B15088"/>
    <x v="3"/>
    <s v="Job Order Contract"/>
    <n v="30599.999777454501"/>
    <n v="35999.999777454497"/>
    <n v="2020"/>
    <s v="Q2"/>
    <n v="2020"/>
    <s v="Q3"/>
  </r>
  <r>
    <n v="27"/>
    <s v="Baker St/Shawnee Rd UUP (Morena to Shawn"/>
    <s v="Baker St/Shawnee Rd UUP (Morena to Shawn"/>
    <s v="B15090"/>
    <x v="3"/>
    <s v="Job Order Contract"/>
    <n v="91800"/>
    <n v="108000"/>
    <n v="2020"/>
    <s v="Q2"/>
    <n v="2020"/>
    <s v="Q3"/>
  </r>
  <r>
    <n v="28"/>
    <s v="Seminole Drive UUP (Stanley to Estelle)"/>
    <s v="Seminole Drive UUP (Stanley to Estelle)"/>
    <s v="B15093"/>
    <x v="3"/>
    <s v="Design Bid Build"/>
    <n v="38249.999721818203"/>
    <n v="44999.999721818203"/>
    <n v="2020"/>
    <s v="Q2"/>
    <n v="2020"/>
    <s v="Q3"/>
  </r>
  <r>
    <n v="29"/>
    <s v="Block 8R UUP - CIP"/>
    <s v="Block 8R UUP - CIP"/>
    <s v="B15097"/>
    <x v="0"/>
    <s v="Design Bid Build"/>
    <n v="1257904.9968056499"/>
    <n v="1597980.9968056499"/>
    <n v="2019"/>
    <s v="Q2"/>
    <n v="2020"/>
    <s v="Q3"/>
  </r>
  <r>
    <n v="30"/>
    <s v="Block 2S2 UUP"/>
    <s v="Block 2S2 UUP"/>
    <s v="B15098"/>
    <x v="3"/>
    <s v="Job Order Contract"/>
    <n v="260100"/>
    <n v="306000"/>
    <n v="2020"/>
    <s v="Q2"/>
    <n v="2020"/>
    <s v="Q3"/>
  </r>
  <r>
    <n v="31"/>
    <s v="AC Water &amp; Sewer Group 1023 (S)"/>
    <s v="AC Water &amp; Sewer Group 1023 (S)"/>
    <s v="B15117"/>
    <x v="2"/>
    <s v="Design Bid Build"/>
    <n v="465000"/>
    <n v="783059.95965610503"/>
    <n v="2020"/>
    <s v="Q2"/>
    <n v="2020"/>
    <s v="Q4"/>
  </r>
  <r>
    <n v="32"/>
    <s v="AC Water &amp; Sewer Group 1023 (W)"/>
    <s v="AC Water &amp; Sewer Group 1023 (W)"/>
    <s v="B15120"/>
    <x v="5"/>
    <s v="Design Bid Build"/>
    <n v="4000512.24"/>
    <n v="6007874.0859673005"/>
    <n v="2020"/>
    <s v="Q2"/>
    <n v="2020"/>
    <s v="Q4"/>
  </r>
  <r>
    <n v="33"/>
    <s v="Off FHWA System Bridge Rehabilitation"/>
    <s v="Off FHWA System Bridge Rehabilitation"/>
    <s v="B15127"/>
    <x v="6"/>
    <s v="Design Bid Build"/>
    <n v="270367.45996070199"/>
    <n v="506121.799940205"/>
    <n v="2019"/>
    <s v="Q4"/>
    <n v="2020"/>
    <s v="Q2"/>
  </r>
  <r>
    <n v="34"/>
    <s v="On  System Bridge Rehabilitation"/>
    <s v="On  System Bridge Rehabilitation"/>
    <s v="B15128"/>
    <x v="6"/>
    <s v="Design Bid Build"/>
    <n v="1776763.5397397899"/>
    <n v="2469329.8892973498"/>
    <n v="2020"/>
    <s v="Q1"/>
    <n v="2020"/>
    <s v="Q2"/>
  </r>
  <r>
    <n v="35"/>
    <s v="North City Pure Water Facility"/>
    <s v="North City Pure Water Facility"/>
    <s v="B15139"/>
    <x v="7"/>
    <s v="Design Bid Build"/>
    <n v="400748998.084705"/>
    <n v="498601841.823156"/>
    <n v="2020"/>
    <s v="Q4"/>
    <n v="2020"/>
    <s v="Q4"/>
  </r>
  <r>
    <n v="36"/>
    <s v="North City Pure Water Pump Station"/>
    <s v="North City Pure Water Pump Station"/>
    <s v="B15140"/>
    <x v="5"/>
    <s v="Design Bid Build"/>
    <n v="12240999.988991899"/>
    <n v="17617144.9882291"/>
    <n v="2020"/>
    <s v="Q4"/>
    <n v="2020"/>
    <s v="Q4"/>
  </r>
  <r>
    <n v="37"/>
    <s v="NC Morena Blvd Pump Stations &amp; Pipelines"/>
    <s v="NC Morena Blvd Pump Stations &amp; Pipelines"/>
    <s v="B15141"/>
    <x v="5"/>
    <s v="Design Bid Build"/>
    <n v="287305957.39687198"/>
    <n v="342027971.368622"/>
    <n v="2019"/>
    <s v="Q4"/>
    <n v="2020"/>
    <s v="Q3"/>
  </r>
  <r>
    <n v="38"/>
    <s v="Morena Conveyance Southern Segment - B1"/>
    <s v="Morena Conveyance Southern Segment - B1"/>
    <s v="B15141.1"/>
    <x v="7"/>
    <s v="Design Bid Build"/>
    <n v="56551939"/>
    <n v="70689924"/>
    <n v="2020"/>
    <s v="Q4"/>
    <n v="2020"/>
    <s v="Q4"/>
  </r>
  <r>
    <n v="39"/>
    <s v="Morena Conveyance Middle Segment - B2"/>
    <s v="Morena Conveyance Middle Segment - B2"/>
    <s v="B15141.2"/>
    <x v="7"/>
    <s v="Design Bid Build"/>
    <n v="44564193"/>
    <n v="55705241"/>
    <n v="2020"/>
    <s v="Q2"/>
    <n v="2020"/>
    <s v="Q4"/>
  </r>
  <r>
    <n v="40"/>
    <s v="Morena Conveyance Northern Segment - B3"/>
    <s v="Morena Conveyance Northern Segment - B3"/>
    <s v="B15141.3"/>
    <x v="7"/>
    <s v="Design Bid Build"/>
    <n v="98047703"/>
    <n v="122559629"/>
    <n v="2019"/>
    <s v="Q4"/>
    <n v="2020"/>
    <s v="Q3"/>
  </r>
  <r>
    <n v="41"/>
    <s v="NCWRP Expansion (Pkg. 1)"/>
    <s v="NCWRP Expansion (Pkg. 1)"/>
    <s v="B15142.1"/>
    <x v="7"/>
    <s v="Design Bid Build"/>
    <n v="9734000"/>
    <n v="12313000"/>
    <n v="2019"/>
    <s v="Q4"/>
    <n v="2020"/>
    <s v="Q4"/>
  </r>
  <r>
    <n v="42"/>
    <s v="NCWRP Expansion (Pkg. 2)"/>
    <s v="NCWRP Expansion (Pkg. 2)"/>
    <s v="B15142.2"/>
    <x v="7"/>
    <s v="Design Bid Build"/>
    <n v="148292000"/>
    <n v="191787000"/>
    <n v="2019"/>
    <s v="Q4"/>
    <n v="2020"/>
    <s v="Q2"/>
  </r>
  <r>
    <n v="43"/>
    <s v="AC Water &amp; Sewer Group 1013 (W)"/>
    <s v="AC Water &amp; Sewer Group 1013 (W)"/>
    <s v="B15156"/>
    <x v="5"/>
    <s v="Design Bid Build"/>
    <n v="11373613.9651713"/>
    <n v="13899974.4517106"/>
    <n v="2020"/>
    <s v="Q4"/>
    <n v="2020"/>
    <s v="Q4"/>
  </r>
  <r>
    <n v="44"/>
    <s v="El Cerrito &amp; Rolando Park SD &amp; GI (SD)"/>
    <s v="El Cerrito &amp; Rolando Park SD &amp; GI (SD)"/>
    <s v="B15167"/>
    <x v="4"/>
    <s v="Design Bid Build"/>
    <n v="1992000"/>
    <n v="2999999.9999932898"/>
    <n v="2020"/>
    <s v="Q2"/>
    <n v="2020"/>
    <s v="Q4"/>
  </r>
  <r>
    <n v="45"/>
    <s v="Skyline (NW) Green Infrastructure"/>
    <s v="Skyline (NW) Green Infrastructure"/>
    <s v="B15170"/>
    <x v="0"/>
    <s v="Design Bid Build"/>
    <n v="2385700"/>
    <n v="3500991.2399019999"/>
    <n v="2020"/>
    <s v="Q4"/>
    <n v="2020"/>
    <s v="Q3"/>
  </r>
  <r>
    <n v="46"/>
    <s v="El Cerrito &amp; Rolando Park SD &amp; GI (GI)"/>
    <s v="El Cerrito &amp; Rolando Park SD &amp; GI (GI)"/>
    <s v="B15171"/>
    <x v="4"/>
    <s v="Design Bid Build"/>
    <n v="2068000"/>
    <n v="2999999.9999885"/>
    <n v="2020"/>
    <s v="Q2"/>
    <n v="2020"/>
    <s v="Q4"/>
  </r>
  <r>
    <n v="47"/>
    <s v="Nimitz Bridge at NTC Rehabilitation"/>
    <s v="Nimitz Bridge at NTC Rehabilitation"/>
    <s v="B15198"/>
    <x v="3"/>
    <s v="Design Bid Build"/>
    <n v="657999.99952582899"/>
    <n v="1026600.35952583"/>
    <n v="2020"/>
    <s v="Q2"/>
    <n v="2020"/>
    <s v="Q4"/>
  </r>
  <r>
    <n v="48"/>
    <s v="Citywide Street Lights Group 1601"/>
    <s v="Citywide Street Lights Group 1601"/>
    <s v="B16007"/>
    <x v="3"/>
    <s v="Job Order Contract"/>
    <n v="363620"/>
    <n v="500000"/>
    <n v="2020"/>
    <s v="Q2"/>
    <n v="2020"/>
    <s v="Q2"/>
  </r>
  <r>
    <n v="49"/>
    <s v="Citywide Street Lights Group 1602"/>
    <s v="Citywide Street Lights Group 1602"/>
    <s v="B16008"/>
    <x v="3"/>
    <s v="Job Order Contract"/>
    <n v="363620"/>
    <n v="500000"/>
    <n v="2020"/>
    <s v="Q4"/>
    <n v="2020"/>
    <s v="Q2"/>
  </r>
  <r>
    <n v="50"/>
    <s v="Pressure Reducing Stations Upgrades Phs1"/>
    <s v="Pressure Reducing Stations Upgrades Phs1"/>
    <s v="B16017"/>
    <x v="5"/>
    <s v="Design Bid Build"/>
    <n v="3739999.9906500001"/>
    <n v="6289999.9888577396"/>
    <n v="2020"/>
    <s v="Q2"/>
    <n v="2020"/>
    <s v="Q3"/>
  </r>
  <r>
    <n v="51"/>
    <s v="Remaining Small Diameter CI Water Ph2"/>
    <s v="Remaining Small Diameter CI Water Ph2"/>
    <s v="B16023"/>
    <x v="5"/>
    <s v="Design Bid Build"/>
    <n v="7779750"/>
    <n v="11312799.999887301"/>
    <n v="2020"/>
    <s v="Q4"/>
    <n v="2020"/>
    <s v="Q2"/>
  </r>
  <r>
    <n v="52"/>
    <s v="Sidewalk Replacement Group 1604"/>
    <s v="Sidewalk Replacement Group 1604"/>
    <s v="B16030"/>
    <x v="3"/>
    <s v="Design Bid Build"/>
    <n v="820594"/>
    <n v="1390209.9511075299"/>
    <n v="2019"/>
    <s v="Q4"/>
    <n v="2020"/>
    <s v="Q1"/>
  </r>
  <r>
    <n v="53"/>
    <s v="Sewer Group 776A"/>
    <s v="Sewer Group 776A"/>
    <s v="B16034"/>
    <x v="2"/>
    <s v="Design Bid Build"/>
    <n v="4146514"/>
    <n v="5771975.9974324498"/>
    <n v="2020"/>
    <s v="Q2"/>
    <n v="2020"/>
    <s v="Q4"/>
  </r>
  <r>
    <n v="54"/>
    <s v="North City Pure Water Pipeline"/>
    <s v="North City Pure Water Pipeline"/>
    <s v="B16035"/>
    <x v="5"/>
    <s v="Design Bid Build"/>
    <n v="88069524.980201796"/>
    <n v="102239038.973377"/>
    <n v="2019"/>
    <s v="Q3"/>
    <n v="2020"/>
    <s v="Q2"/>
  </r>
  <r>
    <n v="55"/>
    <s v="Sewer &amp; AC Water Group 841(S)"/>
    <s v="Sewer &amp; AC Water Group 841(S)"/>
    <s v="B16037"/>
    <x v="5"/>
    <s v="Design Bid Build"/>
    <n v="2665330.6096984399"/>
    <n v="2819294.6095284401"/>
    <n v="2020"/>
    <s v="Q1"/>
    <n v="2020"/>
    <s v="Q2"/>
  </r>
  <r>
    <n v="56"/>
    <s v="Clairemont Mesa SD Repl (Southeast)"/>
    <s v="Clairemont Mesa SD Repl (Southeast)"/>
    <s v="B16093"/>
    <x v="2"/>
    <s v="Design Bid Build"/>
    <n v="1337000"/>
    <n v="2254076.54"/>
    <n v="2020"/>
    <s v="Q3"/>
    <n v="2020"/>
    <s v="Q4"/>
  </r>
  <r>
    <n v="57"/>
    <s v="ADACA Crown Point Missing Sidewalks GF 16"/>
    <s v="ADACA Crown Point Missing Sidewalks GF 16"/>
    <s v="B16095"/>
    <x v="8"/>
    <s v="Design Bid Build"/>
    <n v="577500"/>
    <n v="920999.83989647205"/>
    <n v="2020"/>
    <s v="Q1"/>
    <n v="2020"/>
    <s v="Q2"/>
  </r>
  <r>
    <n v="58"/>
    <s v="ADA SW Group 4E College"/>
    <s v="ADA SW Group 4E College"/>
    <s v="B16107"/>
    <x v="8"/>
    <s v="Design Bid Build"/>
    <n v="754999.99879886396"/>
    <n v="1181898.9985449801"/>
    <n v="2020"/>
    <s v="Q2"/>
    <n v="2020"/>
    <s v="Q3"/>
  </r>
  <r>
    <n v="59"/>
    <s v="ADA Curb Ramp Winder and McKee"/>
    <s v="ADA Curb Ramp Winder and McKee"/>
    <s v="B16108"/>
    <x v="9"/>
    <s v="Design Bid Build"/>
    <n v="360299.99976115901"/>
    <n v="804999.99952344503"/>
    <n v="2020"/>
    <s v="Q2"/>
    <n v="2020"/>
    <s v="Q4"/>
  </r>
  <r>
    <n v="60"/>
    <s v="Green Infrastructure Group 1012"/>
    <s v="Green Infrastructure Group 1012"/>
    <s v="B16111"/>
    <x v="4"/>
    <s v="Design Bid Build"/>
    <n v="2025000"/>
    <n v="2999999.9977333499"/>
    <n v="2020"/>
    <s v="Q2"/>
    <n v="2020"/>
    <s v="Q4"/>
  </r>
  <r>
    <n v="61"/>
    <s v="Sewer &amp; AC Water Crown Point West (W)"/>
    <s v="Sewer &amp; AC Water Crown Point West (W)"/>
    <s v="B16144"/>
    <x v="2"/>
    <s v="Design Bid Build"/>
    <n v="6403000"/>
    <n v="8586546.6182295699"/>
    <n v="2019"/>
    <s v="Q3"/>
    <n v="2020"/>
    <s v="Q2"/>
  </r>
  <r>
    <n v="62"/>
    <s v="Sewer &amp; AC Water Crown Point West (S)"/>
    <s v="Sewer &amp; AC Water Crown Point West (S)"/>
    <s v="B16145"/>
    <x v="2"/>
    <s v="Design Bid Build"/>
    <n v="10436000"/>
    <n v="13438691.127123101"/>
    <n v="2019"/>
    <s v="Q3"/>
    <n v="2020"/>
    <s v="Q2"/>
  </r>
  <r>
    <n v="63"/>
    <s v="Mira Mesa South Storm Drain Replacement"/>
    <s v="Mira Mesa South Storm Drain Replacement"/>
    <s v="B16175"/>
    <x v="4"/>
    <s v="Design Bid Build"/>
    <n v="809999.99988200201"/>
    <n v="1502499.9998436701"/>
    <n v="2020"/>
    <s v="Q2"/>
    <n v="2020"/>
    <s v="Q3"/>
  </r>
  <r>
    <n v="64"/>
    <s v="NC-MBC Improvements"/>
    <s v="NC-MBC Improvements"/>
    <s v="B17006"/>
    <x v="7"/>
    <s v="Design Bid Build"/>
    <n v="30701000"/>
    <n v="40687164.944335297"/>
    <n v="2020"/>
    <s v="Q2"/>
    <n v="2020"/>
    <s v="Q4"/>
  </r>
  <r>
    <n v="65"/>
    <s v="Cass St (Grand-Pacific) SL UU143 - 6 lights"/>
    <s v="Cass St (Grand-Pacific) SL UU143 - 6 lights"/>
    <s v="B17007"/>
    <x v="3"/>
    <s v="Job Order Contract"/>
    <n v="64800"/>
    <n v="72000"/>
    <n v="2019"/>
    <s v="Q4"/>
    <n v="2020"/>
    <s v="Q3"/>
  </r>
  <r>
    <n v="66"/>
    <s v="Coronado SB (27th-Madden) SL UU193 - 5 lights"/>
    <s v="Coronado SB (27th-Madden) SL UU193 - 5 lights"/>
    <s v="B17008"/>
    <x v="3"/>
    <s v="Job Order Contract"/>
    <n v="54000"/>
    <n v="60000"/>
    <n v="2020"/>
    <s v="Q2"/>
    <n v="2020"/>
    <s v="Q3"/>
  </r>
  <r>
    <n v="67"/>
    <s v="Hughes St (58th St-Jodi St) SL UU101 - 11 lights"/>
    <s v="Hughes St (58th St-Jodi St) SL UU101 - 11 lights"/>
    <s v="B17010"/>
    <x v="3"/>
    <s v="Job Order Contract"/>
    <n v="118800"/>
    <n v="132000"/>
    <n v="2019"/>
    <s v="Q4"/>
    <n v="2020"/>
    <s v="Q3"/>
  </r>
  <r>
    <n v="68"/>
    <s v="Ingraham St (Beryl-Garnet) SL UU141 - 15 lights"/>
    <s v="Ingraham St (Beryl-Garnet) SL UU141 - 15 lights"/>
    <s v="B17011"/>
    <x v="3"/>
    <s v="Job Order Contract"/>
    <n v="162000"/>
    <n v="180000"/>
    <n v="2020"/>
    <s v="Q2"/>
    <n v="2020"/>
    <s v="Q3"/>
  </r>
  <r>
    <n v="69"/>
    <s v="Mt Acadia (Mt Alifan-Mt Burnham) SL UU621 - 19 lights"/>
    <s v="Mt Acadia (Mt Alifan-Mt Burnham) SL UU621 - 19 lights"/>
    <s v="B17012"/>
    <x v="3"/>
    <s v="Job Order Contract"/>
    <n v="205200"/>
    <n v="228000"/>
    <n v="2020"/>
    <s v="Q2"/>
    <n v="2020"/>
    <s v="Q3"/>
  </r>
  <r>
    <n v="70"/>
    <s v="Seminole PH2 (El Cajon-Stanley) SL UU630 - 10"/>
    <s v="Seminole PH2 (El Cajon-Stanley) SL UU630 - 10"/>
    <s v="B17013"/>
    <x v="3"/>
    <s v="Job Order Contract"/>
    <n v="108000"/>
    <n v="120000"/>
    <n v="2020"/>
    <s v="Q2"/>
    <n v="2020"/>
    <s v="Q3"/>
  </r>
  <r>
    <n v="71"/>
    <s v="Bernardo Hts Py @ Calle Pueblito TS"/>
    <s v="Bernardo Hts Py @ Calle Pueblito TS"/>
    <s v="B17018"/>
    <x v="3"/>
    <s v="Job Order Contract"/>
    <n v="319600"/>
    <n v="438100"/>
    <n v="2020"/>
    <s v="Q2"/>
    <n v="2020"/>
    <s v="Q3"/>
  </r>
  <r>
    <n v="72"/>
    <s v="Adams Ave &amp; 49th St Splitter Islands"/>
    <s v="Adams Ave &amp; 49th St Splitter Islands"/>
    <s v="B17025"/>
    <x v="0"/>
    <s v="Design Bid Build"/>
    <n v="263649.99938896502"/>
    <n v="583999.99923193397"/>
    <n v="2020"/>
    <s v="Q3"/>
    <n v="2020"/>
    <s v="Q4"/>
  </r>
  <r>
    <n v="73"/>
    <s v="Market Street Water Pipe Replacement"/>
    <s v="Market Street Water Pipe Replacement"/>
    <s v="B17052"/>
    <x v="5"/>
    <s v="Design Bid Build"/>
    <n v="1062131.9990000001"/>
    <n v="1459701.9990000001"/>
    <n v="2020"/>
    <s v="Q2"/>
    <n v="2020"/>
    <s v="Q3"/>
  </r>
  <r>
    <n v="74"/>
    <s v="Market Street Sewer Pipe Replacement"/>
    <s v="Market Street Sewer Pipe Replacement"/>
    <s v="B17054"/>
    <x v="2"/>
    <s v="Design Bid Build"/>
    <n v="326133.99900000001"/>
    <n v="470551.99900000001"/>
    <n v="2020"/>
    <s v="Q4"/>
    <n v="2020"/>
    <s v="Q3"/>
  </r>
  <r>
    <n v="75"/>
    <s v="TP South Golf Course Improvements"/>
    <s v="TP South Golf Course Improvements"/>
    <s v="B17063"/>
    <x v="10"/>
    <s v="Multiple Award Construction Contract"/>
    <n v="13900000"/>
    <n v="17000000"/>
    <n v="2020"/>
    <s v="Q1"/>
    <n v="2020"/>
    <s v="Q4"/>
  </r>
  <r>
    <n v="76"/>
    <s v="70th-Alvarado to Saranac-Sidewalk"/>
    <s v="70th-Alvarado to Saranac-Sidewalk"/>
    <s v="B17065"/>
    <x v="6"/>
    <s v="Design Bid Build"/>
    <n v="304425"/>
    <n v="647824.99982032995"/>
    <n v="2019"/>
    <s v="Q3"/>
    <n v="2020"/>
    <s v="Q3"/>
  </r>
  <r>
    <n v="77"/>
    <s v="Fanuel St III (Grand-PB Dr) Rd Imp UU188"/>
    <s v="Fanuel St III (Grand-PB Dr) Rd Imp UU188"/>
    <s v="B17071"/>
    <x v="11"/>
    <s v="Design Bid Build"/>
    <n v="106912"/>
    <n v="144329"/>
    <n v="2020"/>
    <s v="Q2"/>
    <n v="2020"/>
    <s v="Q3"/>
  </r>
  <r>
    <n v="78"/>
    <s v="Manzana Storm Drain Replacement"/>
    <s v="Manzana Storm Drain Replacement"/>
    <s v="B17079"/>
    <x v="4"/>
    <s v="Design Bid Build"/>
    <n v="853000"/>
    <n v="1249999.99996204"/>
    <n v="2020"/>
    <s v="Q1"/>
    <n v="2020"/>
    <s v="Q1"/>
  </r>
  <r>
    <n v="79"/>
    <s v="Remaining Small Diameter CI Water Ph 3"/>
    <s v="Remaining Small Diameter CI Water Ph 3"/>
    <s v="B17091"/>
    <x v="5"/>
    <s v="Design Bid Build"/>
    <n v="1800000"/>
    <n v="2659999.99987101"/>
    <n v="2020"/>
    <s v="Q2"/>
    <n v="2020"/>
    <s v="Q3"/>
  </r>
  <r>
    <n v="80"/>
    <s v="Asphalt Resurfacing Group 1702 (Option C"/>
    <s v="Asphalt Resurfacing Group 1702 (Option C"/>
    <s v="B17095"/>
    <x v="0"/>
    <s v="Design Bid Build"/>
    <n v="4756087"/>
    <n v="5500000"/>
    <n v="2020"/>
    <s v="Q2"/>
    <n v="2020"/>
    <s v="Q2"/>
  </r>
  <r>
    <n v="81"/>
    <s v="San Vicente PH I-II Rd Imp UU505-UU506"/>
    <s v="San Vicente PH I-II Rd Imp UU505-UU506"/>
    <s v="B17098"/>
    <x v="11"/>
    <s v="Design Bid Build"/>
    <n v="359483"/>
    <n v="485302.05"/>
    <n v="2020"/>
    <s v="Q2"/>
    <n v="2020"/>
    <s v="Q3"/>
  </r>
  <r>
    <n v="82"/>
    <s v="San Diego Central Library-Boiler Replac"/>
    <s v="San Diego Central Library-Boiler Replac"/>
    <s v="B17103"/>
    <x v="12"/>
    <s v="Design Bid Build"/>
    <n v="1002999.99990455"/>
    <n v="1811665.99937527"/>
    <n v="2019"/>
    <s v="Q4"/>
    <n v="2020"/>
    <s v="Q4"/>
  </r>
  <r>
    <n v="83"/>
    <s v="Sewer &amp; AC Water Group 1032 (S)"/>
    <s v="Sewer &amp; AC Water Group 1032 (S)"/>
    <s v="B17104"/>
    <x v="2"/>
    <s v="Design Bid Build"/>
    <n v="6389000"/>
    <n v="8517999.9988568798"/>
    <n v="2020"/>
    <s v="Q3"/>
    <n v="2020"/>
    <s v="Q4"/>
  </r>
  <r>
    <n v="84"/>
    <s v="Sewer &amp; AC Water Group 1032 (W)"/>
    <s v="Sewer &amp; AC Water Group 1032 (W)"/>
    <s v="B17105"/>
    <x v="2"/>
    <s v="Design Bid Build"/>
    <n v="7071000"/>
    <n v="9427999.9983716402"/>
    <n v="2020"/>
    <s v="Q3"/>
    <n v="2020"/>
    <s v="Q4"/>
  </r>
  <r>
    <n v="85"/>
    <s v="Plaza De Panama Pipeline Replacements (S"/>
    <s v="Plaza De Panama Pipeline Replacements (S"/>
    <s v="B17132"/>
    <x v="2"/>
    <s v="Design Bid Build"/>
    <n v="1102041.6193387799"/>
    <n v="1410102.7392561201"/>
    <n v="2020"/>
    <s v="Q4"/>
    <n v="2020"/>
    <s v="Q2"/>
  </r>
  <r>
    <n v="86"/>
    <s v="Balboa Park Pipeline Repl Ph III (S)"/>
    <s v="Balboa Park Pipeline Repl Ph III (S)"/>
    <s v="B17134"/>
    <x v="2"/>
    <s v="Design Bid Build"/>
    <n v="1213000"/>
    <n v="1998499.6191172299"/>
    <n v="2020"/>
    <s v="Q3"/>
    <n v="2020"/>
    <s v="Q4"/>
  </r>
  <r>
    <n v="87"/>
    <s v="Plaza De Panama Pipeline Replacements (W"/>
    <s v="Plaza De Panama Pipeline Replacements (W"/>
    <s v="B17139"/>
    <x v="5"/>
    <s v="Design Bid Build"/>
    <n v="2046648.7179533499"/>
    <n v="2598048.1777998498"/>
    <n v="2020"/>
    <s v="Q4"/>
    <n v="2020"/>
    <s v="Q2"/>
  </r>
  <r>
    <n v="88"/>
    <s v="Balboa Park Pipeline Repl Ph III (W)"/>
    <s v="Balboa Park Pipeline Repl Ph III (W)"/>
    <s v="B17141"/>
    <x v="5"/>
    <s v="Design Bid Build"/>
    <n v="3010000"/>
    <n v="5004135.2868847903"/>
    <n v="2020"/>
    <s v="Q3"/>
    <n v="2020"/>
    <s v="Q4"/>
  </r>
  <r>
    <n v="89"/>
    <s v="Abbot Street Series Circuit"/>
    <s v="Abbot Street Series Circuit"/>
    <s v="B17145"/>
    <x v="3"/>
    <s v="Design Bid Build"/>
    <n v="275000"/>
    <n v="422500"/>
    <n v="2020"/>
    <s v="Q3"/>
    <n v="2020"/>
    <s v="Q4"/>
  </r>
  <r>
    <n v="90"/>
    <s v="Pipeline Rehabilitation AQ-1"/>
    <s v="Pipeline Rehabilitation AQ-1"/>
    <s v="B17151"/>
    <x v="2"/>
    <s v="Design Bid Build"/>
    <n v="4209510.0999999996"/>
    <n v="5497985.6094738096"/>
    <n v="2019"/>
    <s v="Q4"/>
    <n v="2020"/>
    <s v="Q1"/>
  </r>
  <r>
    <n v="91"/>
    <s v="Torrey Pines Gf-Repr Storm Drain Outfall"/>
    <s v="Torrey Pines Gf-Repr Storm Drain Outfall"/>
    <s v="B17152"/>
    <x v="10"/>
    <s v="Design Bid Build"/>
    <n v="2134999.9993449398"/>
    <n v="3359999.99703437"/>
    <n v="2020"/>
    <s v="Q2"/>
    <n v="2020"/>
    <s v="Q3"/>
  </r>
  <r>
    <n v="92"/>
    <s v="AC Water Group 1038"/>
    <s v="AC Water Group 1038"/>
    <s v="B17153"/>
    <x v="5"/>
    <s v="Design Bid Build"/>
    <n v="22286633.999639999"/>
    <n v="29643692.9957004"/>
    <n v="2019"/>
    <s v="Q2"/>
    <n v="2020"/>
    <s v="Q2"/>
  </r>
  <r>
    <n v="93"/>
    <s v="Regional Arterial Guardrail Group 2"/>
    <s v="Regional Arterial Guardrail Group 2"/>
    <s v="B17155"/>
    <x v="3"/>
    <s v="Job Order Contract"/>
    <n v="256612"/>
    <n v="381799.99999865098"/>
    <n v="2020"/>
    <s v="Q3"/>
    <n v="2020"/>
    <s v="Q4"/>
  </r>
  <r>
    <n v="94"/>
    <s v="Palm Avenue Storm Drain Replacement"/>
    <s v="Palm Avenue Storm Drain Replacement"/>
    <s v="B17163"/>
    <x v="3"/>
    <s v="Design Bid Build"/>
    <n v="288700"/>
    <n v="502700"/>
    <n v="2020"/>
    <s v="Q4"/>
    <n v="2020"/>
    <s v="Q4"/>
  </r>
  <r>
    <n v="95"/>
    <s v="Sewer and AC Water Group 765 (W)"/>
    <s v="Sewer and AC Water Group 765 (W)"/>
    <s v="B17167"/>
    <x v="5"/>
    <s v="Design Bid Build"/>
    <n v="1754817.9982137601"/>
    <n v="2589259.9978572102"/>
    <n v="2020"/>
    <s v="Q2"/>
    <n v="2020"/>
    <s v="Q4"/>
  </r>
  <r>
    <n v="96"/>
    <s v="Mission Beach Water &amp; Sewer Repl (W)"/>
    <s v="Mission Beach Water &amp; Sewer Repl (W)"/>
    <s v="B17169"/>
    <x v="5"/>
    <s v="Design Bid Build"/>
    <n v="9856499.9625605606"/>
    <n v="12832999.962560199"/>
    <n v="2020"/>
    <s v="Q3"/>
    <n v="2020"/>
    <s v="Q4"/>
  </r>
  <r>
    <n v="97"/>
    <s v="Mission Beach Water &amp; Sewer Repl (S)"/>
    <s v="Mission Beach Water &amp; Sewer Repl (S)"/>
    <s v="B17170"/>
    <x v="2"/>
    <s v="Design Bid Build"/>
    <n v="1365021.9968786901"/>
    <n v="1750999.9968783499"/>
    <n v="2020"/>
    <s v="Q3"/>
    <n v="2020"/>
    <s v="Q4"/>
  </r>
  <r>
    <n v="98"/>
    <s v="Canyonside CP AC System"/>
    <s v="Canyonside CP AC System"/>
    <s v="B17172"/>
    <x v="10"/>
    <s v="Design Bid Build"/>
    <n v="550000"/>
    <n v="1114999.99942916"/>
    <n v="2020"/>
    <s v="Q2"/>
    <n v="2020"/>
    <s v="Q4"/>
  </r>
  <r>
    <n v="99"/>
    <s v="Casa de Balboa Fire Alarm System"/>
    <s v="Casa de Balboa Fire Alarm System"/>
    <s v="B17181"/>
    <x v="10"/>
    <s v="Design Bid Build"/>
    <n v="999999.99854090903"/>
    <n v="1587999.99793633"/>
    <n v="2019"/>
    <s v="Q3"/>
    <n v="2020"/>
    <s v="Q2"/>
  </r>
  <r>
    <n v="100"/>
    <s v="AC Water &amp; Sewer Group 1044 (S)"/>
    <s v="AC Water &amp; Sewer Group 1044 (S)"/>
    <s v="B17185"/>
    <x v="2"/>
    <s v="Design Bid Build"/>
    <n v="316847.79968515201"/>
    <n v="583057.10960162897"/>
    <n v="2020"/>
    <s v="Q1"/>
    <n v="2020"/>
    <s v="Q2"/>
  </r>
  <r>
    <n v="101"/>
    <s v="AC Water &amp; Sewer Group 1044 (W)"/>
    <s v="AC Water &amp; Sewer Group 1044 (W)"/>
    <s v="B17186"/>
    <x v="5"/>
    <s v="Design Bid Build"/>
    <n v="2311652.1977183502"/>
    <n v="3903693.84746153"/>
    <n v="2020"/>
    <s v="Q1"/>
    <n v="2020"/>
    <s v="Q2"/>
  </r>
  <r>
    <n v="102"/>
    <s v="Sherman Heights Com Center Playground"/>
    <s v="Sherman Heights Com Center Playground"/>
    <s v="B18006"/>
    <x v="10"/>
    <s v="Design Bid Build"/>
    <n v="366699.99979164801"/>
    <n v="619999.99961714796"/>
    <n v="2020"/>
    <s v="Q2"/>
    <n v="2020"/>
    <s v="Q4"/>
  </r>
  <r>
    <n v="103"/>
    <s v="Ultraviolet Disinfection System Replace"/>
    <s v="Ultraviolet Disinfection System Replace"/>
    <s v="B18031"/>
    <x v="2"/>
    <s v="Design Bid Build"/>
    <n v="3391635.9848763901"/>
    <n v="4519999.9837347902"/>
    <n v="2019"/>
    <s v="Q3"/>
    <n v="2020"/>
    <s v="Q1"/>
  </r>
  <r>
    <n v="104"/>
    <s v="PIPELINE REHABILITATION AV-1"/>
    <s v="PIPELINE REHABILITATION AV-1"/>
    <s v="B18062"/>
    <x v="2"/>
    <s v="Design Bid Build"/>
    <n v="4324999.9997051097"/>
    <n v="5277499.99967793"/>
    <n v="2020"/>
    <s v="Q2"/>
    <n v="2020"/>
    <s v="Q2"/>
  </r>
  <r>
    <n v="105"/>
    <s v="Sewer &amp; AC Water Group 841(W)"/>
    <s v="Sewer &amp; AC Water Group 841(W)"/>
    <s v="B18072"/>
    <x v="5"/>
    <s v="Design Bid Build"/>
    <n v="947528"/>
    <n v="1702027.72263045"/>
    <n v="2020"/>
    <s v="Q1"/>
    <n v="2020"/>
    <s v="Q2"/>
  </r>
  <r>
    <n v="106"/>
    <s v="Water Group 970 CI"/>
    <s v="Water Group 970 CI"/>
    <s v="B18075"/>
    <x v="5"/>
    <s v="Design Bid Build"/>
    <n v="6154700"/>
    <n v="9970644.9949555397"/>
    <n v="2020"/>
    <s v="Q2"/>
    <n v="2020"/>
    <s v="Q3"/>
  </r>
  <r>
    <n v="107"/>
    <s v="AC Water &amp; Sewer Group 1053 (W)"/>
    <s v="AC Water &amp; Sewer Group 1053 (W)"/>
    <s v="B18093"/>
    <x v="5"/>
    <s v="Multiple Award Construction Contract"/>
    <n v="5384300"/>
    <n v="6443299.9999998501"/>
    <n v="2020"/>
    <s v="Q2"/>
    <n v="2020"/>
    <s v="Q4"/>
  </r>
  <r>
    <n v="108"/>
    <s v="Alvarado TS Water Main Relocations"/>
    <s v="Alvarado TS Water Main Relocations"/>
    <s v="B18104"/>
    <x v="5"/>
    <s v="Design Bid Build"/>
    <n v="5612041.9807404904"/>
    <n v="6050441.9801325798"/>
    <n v="2020"/>
    <s v="Q2"/>
    <n v="2020"/>
    <s v="Q4"/>
  </r>
  <r>
    <n v="109"/>
    <s v="Manzana Water Replacement"/>
    <s v="Manzana Water Replacement"/>
    <s v="B18109"/>
    <x v="5"/>
    <s v="Design Bid Build"/>
    <n v="660000"/>
    <n v="928995"/>
    <n v="2019"/>
    <s v="Q3"/>
    <n v="2020"/>
    <s v="Q1"/>
  </r>
  <r>
    <n v="110"/>
    <s v="Street Paving Group 1901"/>
    <s v="Street Paving Group 1901"/>
    <s v="B18134"/>
    <x v="3"/>
    <s v="Design Bid Build"/>
    <n v="11000000"/>
    <n v="12550000"/>
    <n v="2020"/>
    <s v="Q2"/>
    <n v="2020"/>
    <s v="Q2"/>
  </r>
  <r>
    <n v="111"/>
    <s v="Street Paving Group 1902"/>
    <s v="Street Paving Group 1902"/>
    <s v="B18135"/>
    <x v="3"/>
    <s v="Design Bid Build"/>
    <n v="11000000"/>
    <n v="12550000"/>
    <n v="2020"/>
    <s v="Q2"/>
    <n v="2020"/>
    <s v="Q2"/>
  </r>
  <r>
    <n v="112"/>
    <s v="Howard PHI-II(Park-Texas) Rd Imp UU71-72"/>
    <s v="Howard PHI-II(Park-Texas) Rd Imp UU71-72"/>
    <s v="B18136"/>
    <x v="11"/>
    <s v="Design Bid Build"/>
    <n v="190910"/>
    <n v="257729.04"/>
    <n v="2020"/>
    <s v="Q2"/>
    <n v="2020"/>
    <s v="Q3"/>
  </r>
  <r>
    <n v="113"/>
    <s v="Wightman (Chamoune -Euclid) Rd Imp UU388"/>
    <s v="Wightman (Chamoune -Euclid) Rd Imp UU388"/>
    <s v="B18138"/>
    <x v="11"/>
    <s v="Design Bid Build"/>
    <n v="123367.07"/>
    <n v="166545.54"/>
    <n v="2020"/>
    <s v="Q2"/>
    <n v="2020"/>
    <s v="Q3"/>
  </r>
  <r>
    <n v="114"/>
    <s v="Mission Bl(Loring-Turquoise) Rd Imp UU30"/>
    <s v="Mission Bl(Loring-Turquoise) Rd Imp UU30"/>
    <s v="B18140"/>
    <x v="11"/>
    <s v="Design Bid Build"/>
    <n v="170777"/>
    <n v="230548.95"/>
    <n v="2020"/>
    <s v="Q2"/>
    <n v="2020"/>
    <s v="Q3"/>
  </r>
  <r>
    <n v="115"/>
    <s v="Block 7O1 (College Ave) Rd Imp UU973"/>
    <s v="Block 7O1 (College Ave) Rd Imp UU973"/>
    <s v="B18143"/>
    <x v="11"/>
    <s v="Design Bid Build"/>
    <n v="570560"/>
    <n v="608963"/>
    <n v="2020"/>
    <s v="Q2"/>
    <n v="2020"/>
    <s v="Q2"/>
  </r>
  <r>
    <n v="116"/>
    <s v="32nd St PH I (Market-F St) Rd Imp UU386"/>
    <s v="32nd St PH I (Market-F St) Rd Imp UU386"/>
    <s v="B18144"/>
    <x v="11"/>
    <s v="Design Bid Build"/>
    <n v="124122.35"/>
    <n v="154689"/>
    <n v="2020"/>
    <s v="Q2"/>
    <n v="2020"/>
    <s v="Q3"/>
  </r>
  <r>
    <n v="117"/>
    <s v="Golfcrest(Jackson-Wandermere)Rd ImpUU584"/>
    <s v="Golfcrest(Jackson-Wandermere)Rd ImpUU584"/>
    <s v="B18149"/>
    <x v="11"/>
    <s v="Design Bid Build"/>
    <n v="221988"/>
    <n v="299683.8"/>
    <n v="2020"/>
    <s v="Q2"/>
    <n v="2020"/>
    <s v="Q3"/>
  </r>
  <r>
    <n v="118"/>
    <s v="Hilltop PH I(Boundary-Toyne)Rd Imp UU617"/>
    <s v="Hilltop PH I(Boundary-Toyne)Rd Imp UU617"/>
    <s v="B18153"/>
    <x v="11"/>
    <s v="Design Bid Build"/>
    <n v="235392"/>
    <n v="317779.20000000001"/>
    <n v="2020"/>
    <s v="Q2"/>
    <n v="2020"/>
    <s v="Q3"/>
  </r>
  <r>
    <n v="119"/>
    <s v="Mountain View Sport Courts Replacement"/>
    <s v="Mountain View Sport Courts Replacement"/>
    <s v="B18192"/>
    <x v="10"/>
    <s v="Job Order Contract"/>
    <n v="455000"/>
    <n v="786999.99977220094"/>
    <n v="2020"/>
    <s v="Q2"/>
    <n v="2020"/>
    <s v="Q4"/>
  </r>
  <r>
    <n v="120"/>
    <s v="AC Water Group 1059"/>
    <s v="AC Water Group 1059"/>
    <s v="B18196"/>
    <x v="5"/>
    <s v="Design Bid Build"/>
    <n v="4177741"/>
    <n v="5943200.9989982396"/>
    <n v="2020"/>
    <s v="Q1"/>
    <n v="2020"/>
    <s v="Q4"/>
  </r>
  <r>
    <n v="121"/>
    <s v="DeAnza North Parking Lot Improvements"/>
    <s v="DeAnza North Parking Lot Improvements"/>
    <s v="B18220"/>
    <x v="10"/>
    <s v="Design Bid Build"/>
    <n v="579000"/>
    <n v="869999.99985450297"/>
    <n v="2020"/>
    <s v="Q2"/>
    <n v="2020"/>
    <s v="Q3"/>
  </r>
  <r>
    <n v="122"/>
    <s v="Bonita Cove West Playground Improvements"/>
    <s v="Bonita Cove West Playground Improvements"/>
    <s v="B18229"/>
    <x v="10"/>
    <s v="Design Bid Build"/>
    <n v="3468768.3554601599"/>
    <n v="4500000.3554583099"/>
    <n v="2020"/>
    <s v="Q1"/>
    <n v="2020"/>
    <s v="Q2"/>
  </r>
  <r>
    <n v="123"/>
    <s v="Bonita Cove West Comfort Station Improve"/>
    <s v="Bonita Cove West Comfort Station Improve"/>
    <s v="B18230"/>
    <x v="10"/>
    <s v="Design Bid Build"/>
    <n v="999999.99817850604"/>
    <n v="1499999.9980222599"/>
    <n v="2020"/>
    <s v="Q1"/>
    <n v="2020"/>
    <s v="Q2"/>
  </r>
  <r>
    <n v="124"/>
    <s v="Hotel Circle CI &amp; AC Accelerated Repl"/>
    <s v="Hotel Circle CI &amp; AC Accelerated Repl"/>
    <s v="B18235"/>
    <x v="5"/>
    <s v="Design Bid Build"/>
    <n v="2555263"/>
    <n v="3330262.9999850001"/>
    <n v="2019"/>
    <s v="Q4"/>
    <n v="2020"/>
    <s v="Q1"/>
  </r>
  <r>
    <n v="125"/>
    <s v="OB Dog Beach Accessibility Improvements"/>
    <s v="OB Dog Beach Accessibility Improvements"/>
    <s v="B19000"/>
    <x v="10"/>
    <s v="Job Order Contract"/>
    <n v="759805.99658950698"/>
    <n v="1143305.99608916"/>
    <n v="2020"/>
    <s v="Q3"/>
    <n v="2020"/>
    <s v="Q3"/>
  </r>
  <r>
    <n v="126"/>
    <s v="MLK Rec Center Moisture Intrusion"/>
    <s v="MLK Rec Center Moisture Intrusion"/>
    <s v="B19001"/>
    <x v="10"/>
    <s v="Design Bid Build"/>
    <n v="1020092.99789954"/>
    <n v="1868351.99734237"/>
    <n v="2020"/>
    <s v="Q3"/>
    <n v="2020"/>
    <s v="Q4"/>
  </r>
  <r>
    <n v="127"/>
    <s v="Concrete Panel Replacement Group 1940"/>
    <s v="Concrete Panel Replacement Group 1940"/>
    <s v="B19002"/>
    <x v="3"/>
    <s v="Design Bid Build"/>
    <n v="3585000"/>
    <n v="4024230.9991133702"/>
    <n v="2020"/>
    <s v="Q4"/>
    <n v="2020"/>
    <s v="Q2"/>
  </r>
  <r>
    <n v="128"/>
    <s v="SP17 JOC North Task 1 - Scripps Poway Parkway"/>
    <s v="SP17 JOC North Task 1 - Scripps Poway Parkway"/>
    <s v="B19007.1"/>
    <x v="3"/>
    <s v="Job Order Contract"/>
    <n v="5000000"/>
    <s v=""/>
    <n v="2019"/>
    <s v="Q4"/>
    <n v="2020"/>
    <s v="Q4"/>
  </r>
  <r>
    <n v="129"/>
    <s v="SP17 JOC North Task 2 - Pomerado/Poway Rd/Clairemont"/>
    <s v="SP17 JOC North Task 2 - Pomerado/Poway Rd/Clairemont"/>
    <s v="B19007.2"/>
    <x v="3"/>
    <s v="Job Order Contract"/>
    <n v="5000000"/>
    <s v=""/>
    <n v="2020"/>
    <s v="Q4"/>
    <n v="2020"/>
    <s v="Q2"/>
  </r>
  <r>
    <n v="130"/>
    <s v="SP17 JOC South Task 1 - Fairmount Ave/Montezuma"/>
    <s v="SP17 JOC South Task 1 - Fairmount Ave/Montezuma"/>
    <s v="B19008.1"/>
    <x v="3"/>
    <s v="Job Order Contract"/>
    <n v="5000000"/>
    <s v=""/>
    <n v="2019"/>
    <s v="Q4"/>
    <n v="2020"/>
    <s v="Q4"/>
  </r>
  <r>
    <n v="131"/>
    <s v="SP17 JOC South Task 2 - Harbor Dr/Picador"/>
    <s v="SP17 JOC South Task 2 - Harbor Dr/Picador"/>
    <s v="B19008.2"/>
    <x v="3"/>
    <s v="Job Order Contract"/>
    <n v="5000000"/>
    <s v=""/>
    <n v="2020"/>
    <s v="Q4"/>
    <n v="2020"/>
    <s v="Q2"/>
  </r>
  <r>
    <n v="132"/>
    <s v="Trench Paving Group 1901"/>
    <s v="Trench Paving Group 1901"/>
    <s v="B19011"/>
    <x v="3"/>
    <s v="Sole Source"/>
    <n v="110000"/>
    <n v="110000"/>
    <n v="2019"/>
    <s v="Q4"/>
    <n v="2020"/>
    <s v="Q1"/>
  </r>
  <r>
    <n v="133"/>
    <s v="Sidewalk Replacement Group 1901-NP &amp; OB"/>
    <s v="Sidewalk Replacement Group 1901-NP &amp; OB"/>
    <s v="B19012"/>
    <x v="3"/>
    <s v="Design Bid Build"/>
    <n v="1450000"/>
    <n v="1643215.79"/>
    <n v="2020"/>
    <s v="Q2"/>
    <n v="2020"/>
    <s v="Q3"/>
  </r>
  <r>
    <n v="134"/>
    <s v="Sidewalk Replacement Group 1903-SE &amp; CH"/>
    <s v="Sidewalk Replacement Group 1903-SE &amp; CH"/>
    <s v="B19014"/>
    <x v="3"/>
    <s v="Design Bid Build"/>
    <n v="1449999.99902159"/>
    <n v="1649007.47902159"/>
    <n v="2020"/>
    <s v="Q3"/>
    <n v="2020"/>
    <s v="Q4"/>
  </r>
  <r>
    <n v="135"/>
    <s v="PS 1 and 2 Cooling Tower Replacement"/>
    <s v="PS 1 and 2 Cooling Tower Replacement"/>
    <s v="B19050"/>
    <x v="2"/>
    <s v="Job Order Contract"/>
    <n v="703227.41"/>
    <n v="733227.41"/>
    <n v="2019"/>
    <s v="Q1"/>
    <n v="2020"/>
    <s v="Q2"/>
  </r>
  <r>
    <n v="136"/>
    <s v="City Heights Pool Reconstruction"/>
    <s v="City Heights Pool Reconstruction"/>
    <s v="B19068"/>
    <x v="10"/>
    <s v="Design Bid Build"/>
    <n v="2909329"/>
    <n v="4188781.9984323801"/>
    <n v="2020"/>
    <s v="Q1"/>
    <n v="2020"/>
    <s v="Q3"/>
  </r>
  <r>
    <n v="137"/>
    <s v="MOUNTAIN VIEW ACCELERATED (W)"/>
    <s v="MOUNTAIN VIEW ACCELERATED (W)"/>
    <s v="B19075"/>
    <x v="5"/>
    <s v="Job Order Contract"/>
    <n v="859500"/>
    <n v="1106500"/>
    <n v="2020"/>
    <s v="Q2"/>
    <n v="2020"/>
    <s v="Q2"/>
  </r>
  <r>
    <n v="138"/>
    <s v="MOUNTAIN VIEW ACCELERATED (S)"/>
    <s v="MOUNTAIN VIEW ACCELERATED (S)"/>
    <s v="B19076"/>
    <x v="2"/>
    <s v="Job Order Contract"/>
    <n v="411100"/>
    <n v="529200"/>
    <n v="2020"/>
    <s v="Q2"/>
    <n v="2020"/>
    <s v="Q2"/>
  </r>
  <r>
    <n v="139"/>
    <s v="Rancho Penasquitos Improv 1(W)"/>
    <s v="Rancho Penasquitos Improv 1(W)"/>
    <s v="B19093"/>
    <x v="5"/>
    <s v="Multiple Award Construction Contract"/>
    <n v="4389000"/>
    <n v="5433040.5280546602"/>
    <n v="2020"/>
    <s v="Q2"/>
    <n v="2020"/>
    <s v="Q4"/>
  </r>
  <r>
    <n v="140"/>
    <s v="30th Street Pipeline Replacement A"/>
    <s v="30th Street Pipeline Replacement A"/>
    <s v="B19100"/>
    <x v="5"/>
    <s v="Job Order Contract"/>
    <n v="2005614"/>
    <n v="2945121"/>
    <n v="2019"/>
    <s v="Q4"/>
    <n v="2020"/>
    <s v="Q4"/>
  </r>
  <r>
    <n v="141"/>
    <s v="Citywide Street Lights 1950"/>
    <s v="Citywide Street Lights 1950"/>
    <s v="B19125"/>
    <x v="3"/>
    <s v="Job Order Contract"/>
    <n v="1365000"/>
    <n v="1570000"/>
    <n v="2020"/>
    <s v="Q2"/>
    <n v="2020"/>
    <s v="Q2"/>
  </r>
  <r>
    <n v="142"/>
    <s v="6500 Montezuma Rd SD Emergency"/>
    <s v="6500 Montezuma Rd SD Emergency"/>
    <s v="B19126"/>
    <x v="4"/>
    <s v="Sole Source Emergency Project"/>
    <n v="5500000"/>
    <n v="5900000"/>
    <n v="2019"/>
    <s v="Q3"/>
    <n v="2020"/>
    <s v="Q1"/>
  </r>
  <r>
    <n v="143"/>
    <s v="7980 Park Village Rd SD Emergency"/>
    <s v="7980 Park Village Rd SD Emergency"/>
    <s v="B19127"/>
    <x v="4"/>
    <s v="Sole Source Emergency Project"/>
    <n v="3000000"/>
    <n v="3900000"/>
    <n v="2019"/>
    <s v="Q3"/>
    <n v="2020"/>
    <s v="Q1"/>
  </r>
  <r>
    <n v="144"/>
    <s v="4196 Rochester Rd SD Emergency"/>
    <s v="4196 Rochester Rd SD Emergency"/>
    <s v="B19131"/>
    <x v="4"/>
    <s v="Sole Source Emergency Project"/>
    <n v="900000"/>
    <n v="1000000"/>
    <n v="2019"/>
    <s v="Q3"/>
    <n v="2020"/>
    <s v="Q1"/>
  </r>
  <r>
    <n v="145"/>
    <s v="National Avenue Complete Street"/>
    <s v="National Avenue Complete Street"/>
    <s v="B19137"/>
    <x v="6"/>
    <s v="Multiple Award Construction Contract"/>
    <n v="19633"/>
    <n v="30000"/>
    <n v="2020"/>
    <s v="Q2"/>
    <n v="2020"/>
    <s v="Q4"/>
  </r>
  <r>
    <n v="146"/>
    <s v="Downtown Complete St Impl Phase 2"/>
    <s v="Downtown Complete St Impl Phase 2"/>
    <s v="B19143"/>
    <x v="3"/>
    <s v="Design Bid Build"/>
    <n v="2500000"/>
    <n v="3375000"/>
    <n v="2020"/>
    <s v="Q4"/>
    <n v="2020"/>
    <s v="Q3"/>
  </r>
  <r>
    <n v="147"/>
    <s v="Springhurst Storm Drain Replacement"/>
    <s v="Springhurst Storm Drain Replacement"/>
    <s v="B19146"/>
    <x v="3"/>
    <s v="Sole Source Emergency Project"/>
    <n v="1000000"/>
    <n v="1700000"/>
    <n v="2019"/>
    <s v="Q3"/>
    <n v="2020"/>
    <s v="Q1"/>
  </r>
  <r>
    <n v="148"/>
    <s v="Accelerated Trunk Sewer Referral Group 1"/>
    <s v="Accelerated Trunk Sewer Referral Group 1"/>
    <s v="B19150"/>
    <x v="7"/>
    <s v="Job Order Contract"/>
    <n v="400000"/>
    <n v="550000"/>
    <n v="2019"/>
    <s v="Q4"/>
    <n v="2020"/>
    <s v="Q2"/>
  </r>
  <r>
    <n v="149"/>
    <s v="Sunset Point Parking Lot Improvements"/>
    <s v="Sunset Point Parking Lot Improvements"/>
    <s v="B19159"/>
    <x v="10"/>
    <s v="Design Bid Build"/>
    <n v="181499.99997937499"/>
    <n v="304999.99992812698"/>
    <n v="2020"/>
    <s v="Q3"/>
    <n v="2020"/>
    <s v="Q4"/>
  </r>
  <r>
    <n v="150"/>
    <s v="Santa Clara Pt South Prkng Lot Imprvemts"/>
    <s v="Santa Clara Pt South Prkng Lot Imprvemts"/>
    <s v="B19161"/>
    <x v="10"/>
    <s v="Design Bid Build"/>
    <n v="842159.99990429997"/>
    <n v="1289999.9996863501"/>
    <n v="2020"/>
    <s v="Q3"/>
    <n v="2020"/>
    <s v="Q4"/>
  </r>
  <r>
    <n v="151"/>
    <s v="Playa Pacifica No Parking Lot Imprvemts"/>
    <s v="Playa Pacifica No Parking Lot Imprvemts"/>
    <s v="B19162"/>
    <x v="10"/>
    <s v="Design Bid Build"/>
    <n v="1867999.9997877299"/>
    <n v="2790999.99931884"/>
    <n v="2020"/>
    <s v="Q3"/>
    <n v="2020"/>
    <s v="Q4"/>
  </r>
  <r>
    <n v="152"/>
    <s v="Street Resurfacing Mission Beach"/>
    <s v="Street Resurfacing Mission Beach"/>
    <s v="B19195"/>
    <x v="3"/>
    <s v="Job Order Contract"/>
    <n v="5000000"/>
    <n v="6500000"/>
    <n v="2020"/>
    <s v="Q2"/>
    <n v="2020"/>
    <s v="Q3"/>
  </r>
  <r>
    <n v="153"/>
    <s v="Milton Street Pavement Replacement"/>
    <s v="Milton Street Pavement Replacement"/>
    <s v="B19198"/>
    <x v="7"/>
    <s v="Sole Source"/>
    <n v="110000"/>
    <n v="110000"/>
    <n v="2019"/>
    <s v="Q4"/>
    <n v="2020"/>
    <s v="Q1"/>
  </r>
  <r>
    <n v="154"/>
    <s v="Bay Ho Improv 2A (W)"/>
    <s v="Bay Ho Improv 2A (W)"/>
    <s v="B19202"/>
    <x v="5"/>
    <s v="Design Bid Build"/>
    <n v="1870170"/>
    <n v="3080299.9996295399"/>
    <n v="2020"/>
    <s v="Q3"/>
    <n v="2020"/>
    <s v="Q4"/>
  </r>
  <r>
    <n v="155"/>
    <s v="Street Paving Group 1903 "/>
    <s v="Street Paving Group 1903 "/>
    <s v="B19211"/>
    <x v="7"/>
    <s v="Design Bid Build"/>
    <n v="11000000"/>
    <n v="12550000"/>
    <n v="2020"/>
    <s v="Q2"/>
    <n v="2020"/>
    <s v="Q3"/>
  </r>
  <r>
    <n v="156"/>
    <s v="CMP Storm Drain Lining"/>
    <s v="CMP Storm Drain Lining"/>
    <s v="B20020"/>
    <x v="4"/>
    <s v="Job Order Contract"/>
    <n v="385308"/>
    <n v="100000"/>
    <n v="2020"/>
    <s v="Q1"/>
    <n v="2020"/>
    <s v="Q1"/>
  </r>
  <r>
    <n v="157"/>
    <s v="Coast Bl Sea Cave Emerg Stablz Project"/>
    <s v="Coast Bl Sea Cave Emerg Stablz Project"/>
    <s v="B20040"/>
    <x v="0"/>
    <s v="Sole Source Emergency Project"/>
    <n v="3500000"/>
    <n v="4000000"/>
    <n v="2020"/>
    <s v="Q1"/>
    <n v="2020"/>
    <s v="Q1"/>
  </r>
  <r>
    <n v="158"/>
    <s v="Gamma Street Mini-Park ADA Improvements"/>
    <s v="Gamma Street Mini-Park ADA Improvements"/>
    <s v="L16000.1"/>
    <x v="10"/>
    <s v="Design Bid Build"/>
    <n v="607649"/>
    <n v="1488290.9981585599"/>
    <n v="2020"/>
    <s v="Q1"/>
    <n v="2020"/>
    <s v="Q3"/>
  </r>
  <r>
    <n v="159"/>
    <s v="Island Ave Mini Park Improvements"/>
    <s v="Island Ave Mini Park Improvements"/>
    <s v="L16000.2"/>
    <x v="10"/>
    <s v="Design Bid Build"/>
    <n v="1135000"/>
    <n v="2231849.9999059802"/>
    <n v="2020"/>
    <s v="Q2"/>
    <n v="2020"/>
    <s v="Q3"/>
  </r>
  <r>
    <n v="160"/>
    <s v="Clay Street Mini Park Improvement"/>
    <s v="Clay Street Mini Park Improvement"/>
    <s v="L16000.5"/>
    <x v="10"/>
    <s v="Design Bid Build"/>
    <n v="662999.999547955"/>
    <n v="1228929.9993645099"/>
    <n v="2020"/>
    <s v="Q1"/>
    <n v="2020"/>
    <s v="Q4"/>
  </r>
  <r>
    <n v="161"/>
    <s v="J Street Mini Park Improvement"/>
    <s v="J Street Mini Park Improvement"/>
    <s v="L16000.6"/>
    <x v="10"/>
    <s v="Design Bid Build"/>
    <n v="545999.99975181802"/>
    <n v="1171669.9991885"/>
    <n v="2020"/>
    <s v="Q1"/>
    <n v="2020"/>
    <s v="Q3"/>
  </r>
  <r>
    <n v="162"/>
    <s v="Famosa Slough Salt Marsh Creation"/>
    <s v="Famosa Slough Salt Marsh Creation"/>
    <s v="S00605"/>
    <x v="4"/>
    <s v="Sole Source"/>
    <n v="215000"/>
    <n v="489999.97675999999"/>
    <n v="2020"/>
    <s v="Q4"/>
    <n v="2020"/>
    <s v="Q2"/>
  </r>
  <r>
    <n v="163"/>
    <s v="Dennery Ranch Neighborhood Park"/>
    <s v="Dennery Ranch Neighborhood Park"/>
    <s v="S00636"/>
    <x v="13"/>
    <s v="Agency/ Developer Managed Built - City Paid"/>
    <n v="5069999.9685045499"/>
    <n v="15099999.9685045"/>
    <n v="2020"/>
    <s v="Q4"/>
    <n v="2020"/>
    <s v="Q3"/>
  </r>
  <r>
    <n v="164"/>
    <s v="Hickman Fields Athletic Area"/>
    <s v="Hickman Fields Athletic Area"/>
    <s v="S00751"/>
    <x v="10"/>
    <s v="Design Bid Build"/>
    <n v="7321598"/>
    <n v="9560311.6901260596"/>
    <n v="2020"/>
    <s v="Q2"/>
    <n v="2020"/>
    <s v="Q4"/>
  </r>
  <r>
    <n v="165"/>
    <s v="Miramar Road I-805 Easterly Ramps"/>
    <s v="Miramar Road I-805 Easterly Ramps"/>
    <s v="S00880"/>
    <x v="3"/>
    <s v="Design Bid Build"/>
    <n v="1285603"/>
    <n v="8394075.6559138708"/>
    <n v="2019"/>
    <s v="Q3"/>
    <n v="2020"/>
    <s v="Q4"/>
  </r>
  <r>
    <n v="166"/>
    <s v="University Avenue Mobility"/>
    <s v="University Avenue Mobility"/>
    <s v="S00915"/>
    <x v="3"/>
    <s v="Design Bid Build"/>
    <n v="3970748.39750762"/>
    <n v="7553349.3966016099"/>
    <n v="2020"/>
    <s v="Q2"/>
    <n v="2020"/>
    <s v="Q4"/>
  </r>
  <r>
    <n v="167"/>
    <s v="MBGC Clbhouse Demo/Prtbl Building Instl"/>
    <s v="MBGC Clbhouse Demo/Prtbl Building Instl"/>
    <s v="S01090"/>
    <x v="10"/>
    <s v="Design Bid Build"/>
    <n v="4770578"/>
    <n v="6463815.7992115803"/>
    <n v="2020"/>
    <s v="Q3"/>
    <n v="2020"/>
    <s v="Q4"/>
  </r>
  <r>
    <n v="168"/>
    <s v="North Park Mini-park and Streetscape Imp"/>
    <s v="North Park Mini-park and Streetscape Imp"/>
    <s v="S10050"/>
    <x v="10"/>
    <s v="Design Bid Build"/>
    <n v="1998883.9982918601"/>
    <n v="3484002.9957991"/>
    <n v="2020"/>
    <s v="Q1"/>
    <n v="2020"/>
    <s v="Q2"/>
  </r>
  <r>
    <n v="169"/>
    <s v="MBGC Irrigation &amp; Electrical Upgrades"/>
    <s v="MBGC Irrigation &amp; Electrical Upgrades"/>
    <s v="S11010"/>
    <x v="10"/>
    <s v="Design Bid Build"/>
    <n v="2807050.8718525101"/>
    <n v="4459999.6718214499"/>
    <n v="2020"/>
    <s v="Q3"/>
    <n v="2020"/>
    <s v="Q4"/>
  </r>
  <r>
    <n v="170"/>
    <s v="Montezuma PPL/Mid City Pipeline Ph 2"/>
    <s v="Montezuma PPL/Mid City Pipeline Ph 2"/>
    <s v="S11026"/>
    <x v="5"/>
    <s v="Design Bid Build"/>
    <n v="33360752.138576999"/>
    <n v="45723752.019826204"/>
    <n v="2019"/>
    <s v="Q3"/>
    <n v="2020"/>
    <s v="Q2"/>
  </r>
  <r>
    <n v="171"/>
    <s v="Otay Mesa Truck Route Phase 4"/>
    <s v="Otay Mesa Truck Route Phase 4"/>
    <s v="S11060"/>
    <x v="3"/>
    <s v="Design Bid Build"/>
    <n v="8349473.48024082"/>
    <n v="14599999.4218024"/>
    <n v="2020"/>
    <s v="Q1"/>
    <n v="2020"/>
    <s v="Q2"/>
  </r>
  <r>
    <n v="172"/>
    <s v="Canyonside Community Park Improvements"/>
    <s v="Canyonside Community Park Improvements"/>
    <s v="S12004"/>
    <x v="8"/>
    <s v="Design Bid Build"/>
    <n v="1041249.9975009999"/>
    <n v="1751125.6455717699"/>
    <n v="2019"/>
    <s v="Q3"/>
    <n v="2020"/>
    <s v="Q1"/>
  </r>
  <r>
    <n v="173"/>
    <s v="Cielo &amp; Woodman Pump Station"/>
    <s v="Cielo &amp; Woodman Pump Station"/>
    <s v="S12012"/>
    <x v="5"/>
    <s v="Design Bid Build"/>
    <n v="4678000"/>
    <n v="6677999.9977854397"/>
    <n v="2020"/>
    <s v="Q2"/>
    <n v="2020"/>
    <s v="Q4"/>
  </r>
  <r>
    <n v="174"/>
    <s v="Otay 1st/2nd PPL West of Highland Avenue"/>
    <s v="Otay 1st/2nd PPL West of Highland Avenue"/>
    <s v="S12016"/>
    <x v="5"/>
    <s v="Design Bid Build"/>
    <n v="24529453.746740799"/>
    <n v="32889553.7366063"/>
    <n v="2020"/>
    <s v="Q1"/>
    <n v="2020"/>
    <s v="Q2"/>
  </r>
  <r>
    <n v="175"/>
    <s v="Salk Neighborhood Park &amp; Joint Use Devel"/>
    <s v="Salk Neighborhood Park &amp; Joint Use Devel"/>
    <s v="S14007"/>
    <x v="10"/>
    <s v="Design Bid Build"/>
    <n v="4376685.7754935101"/>
    <n v="6036685.7754036803"/>
    <n v="2020"/>
    <s v="Q2"/>
    <n v="2020"/>
    <s v="Q4"/>
  </r>
  <r>
    <n v="176"/>
    <s v="Wangenheim Joint Use Facility"/>
    <s v="Wangenheim Joint Use Facility"/>
    <s v="S15007"/>
    <x v="10"/>
    <s v="Design Bid Build"/>
    <n v="6386395.9971641004"/>
    <n v="9195352.9970890507"/>
    <n v="2020"/>
    <s v="Q3"/>
    <n v="2020"/>
    <s v="Q4"/>
  </r>
  <r>
    <n v="177"/>
    <s v="La Jolla Village/I-805 Landscape Maint"/>
    <s v="La Jolla Village/I-805 Landscape Maint"/>
    <s v="S15017"/>
    <x v="4"/>
    <s v="Design Bid Build"/>
    <n v="258000"/>
    <n v="549999.95267192996"/>
    <n v="2020"/>
    <s v="Q2"/>
    <n v="2020"/>
    <s v="Q3"/>
  </r>
  <r>
    <n v="178"/>
    <s v="Alvarado Trunk Sewer Phase IV"/>
    <s v="Alvarado Trunk Sewer Phase IV"/>
    <s v="S15019"/>
    <x v="2"/>
    <s v="Design Bid Build"/>
    <n v="47030009"/>
    <n v="54329008.7279661"/>
    <n v="2020"/>
    <s v="Q2"/>
    <n v="2020"/>
    <s v="Q4"/>
  </r>
  <r>
    <n v="179"/>
    <s v="Olive Grove Community Park ADA Improvements"/>
    <s v="Olive Grove Community Park ADA Improvements"/>
    <s v="S15028"/>
    <x v="10"/>
    <s v="Design Bid Build"/>
    <n v="1049999.99978045"/>
    <n v="1617848.99978045"/>
    <n v="2020"/>
    <s v="Q2"/>
    <n v="2020"/>
    <s v="Q4"/>
  </r>
  <r>
    <n v="180"/>
    <s v="Carmel Del Mar NP Comfort Station - Dev"/>
    <s v="Carmel Del Mar NP Comfort Station - Dev"/>
    <s v="S16034"/>
    <x v="10"/>
    <s v="Design Bid Build"/>
    <n v="1519564"/>
    <n v="2330564"/>
    <n v="2020"/>
    <s v="Q3"/>
    <n v="2020"/>
    <s v="Q4"/>
  </r>
  <r>
    <n v="181"/>
    <s v="Torrey Highlands Neighborhood Park Upgra"/>
    <s v="Torrey Highlands Neighborhood Park Upgra"/>
    <s v="S16036"/>
    <x v="10"/>
    <s v="Design Bid Build"/>
    <n v="431357.99974118499"/>
    <n v="784999.99952561699"/>
    <n v="2020"/>
    <s v="Q2"/>
    <n v="2020"/>
    <s v="Q3"/>
  </r>
  <r>
    <n v="182"/>
    <s v="Cañon Street Pocket Park"/>
    <s v="Cañon Street Pocket Park"/>
    <s v="S16047"/>
    <x v="10"/>
    <s v="Design Bid Build"/>
    <n v="1175555.29882445"/>
    <n v="2458193.1988157099"/>
    <n v="2020"/>
    <s v="Q2"/>
    <n v="2020"/>
    <s v="Q4"/>
  </r>
  <r>
    <n v="183"/>
    <s v="Villa Monserate Neigh Park Upgrades"/>
    <s v="Villa Monserate Neigh Park Upgrades"/>
    <s v="S16048"/>
    <x v="10"/>
    <s v="Design Bid Build"/>
    <n v="1098269"/>
    <n v="1748431.9977780001"/>
    <n v="2020"/>
    <s v="Q2"/>
    <n v="2020"/>
    <s v="Q4"/>
  </r>
  <r>
    <n v="184"/>
    <s v="Market St-47th ST to Euclid Complete St"/>
    <s v="Market St-47th ST to Euclid Complete St"/>
    <s v="S16061"/>
    <x v="3"/>
    <s v="Design Bid Build"/>
    <n v="5505835.9952579103"/>
    <n v="9115587.3169002403"/>
    <n v="2020"/>
    <s v="Q2"/>
    <n v="2020"/>
    <s v="Q4"/>
  </r>
  <r>
    <n v="185"/>
    <s v="Balboa Pk Bud Kearns Aquatic Complex Imp"/>
    <s v="Balboa Pk Bud Kearns Aquatic Complex Imp"/>
    <s v="S17000"/>
    <x v="10"/>
    <s v="Design Bid Build"/>
    <n v="2241186.9999667602"/>
    <n v="3293999.9990307102"/>
    <n v="2020"/>
    <s v="Q1"/>
    <n v="2020"/>
    <s v="Q3"/>
  </r>
  <r>
    <n v="186"/>
    <s v="North City Water Reclamation Plant Electrial Upgrades"/>
    <s v="North City Water Reclamation Plant Electrial Upgrades"/>
    <s v="S17012"/>
    <x v="7"/>
    <s v="Design Bid Build"/>
    <n v="26450000"/>
    <n v="26450000"/>
    <n v="2019"/>
    <s v="Q4"/>
    <n v="2020"/>
    <s v="Q2"/>
  </r>
  <r>
    <n v="187"/>
    <s v="MBC Equipment Upgrades"/>
    <s v="MBC Equipment Upgrades"/>
    <s v="S17013"/>
    <x v="7"/>
    <s v="Design Bid Build"/>
    <n v="30631000"/>
    <n v="39560000"/>
    <n v="2019"/>
    <s v="Q4"/>
    <n v="2020"/>
    <s v="Q2"/>
  </r>
  <r>
    <n v="188"/>
    <s v="Police Range Refurbishment Phase II"/>
    <s v="Police Range Refurbishment Phase II"/>
    <s v="S18005"/>
    <x v="14"/>
    <s v="Design Bid Build"/>
    <n v="11008312.965355299"/>
    <n v="12600999.9633958"/>
    <n v="2019"/>
    <s v="Q4"/>
    <n v="2020"/>
    <s v="Q2"/>
  </r>
  <r>
    <n v="189"/>
    <s v="Harbor Drive Trunk Sewer"/>
    <s v="Harbor Drive Trunk Sewer"/>
    <s v="S18006"/>
    <x v="7"/>
    <s v="Design Bid Build"/>
    <n v="14699999.944995301"/>
    <n v="21044999.9380363"/>
    <n v="2020"/>
    <s v="Q2"/>
    <n v="2020"/>
    <s v="Q3"/>
  </r>
  <r>
    <n v="190"/>
    <s v="Fire-Rescue Air Ops Facility - PH II"/>
    <s v="Fire-Rescue Air Ops Facility - PH II"/>
    <s v="S18007"/>
    <x v="15"/>
    <s v="Design Build"/>
    <n v="11000000"/>
    <n v="12750000"/>
    <n v="2019"/>
    <s v="Q4"/>
    <n v="2020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FY 2020 Total" updatedVersion="6" minRefreshableVersion="3" useAutoFormatting="1" itemPrintTitles="1" createdVersion="6" indent="0" outline="1" outlineData="1" multipleFieldFilters="0" rowHeaderCaption="Asset - Managing Department">
  <location ref="A3:C20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44">
        <item m="1" x="23"/>
        <item m="1" x="33"/>
        <item x="8"/>
        <item m="1" x="21"/>
        <item x="12"/>
        <item x="10"/>
        <item x="13"/>
        <item m="1" x="26"/>
        <item x="1"/>
        <item m="1" x="38"/>
        <item m="1" x="29"/>
        <item m="1" x="17"/>
        <item m="1" x="18"/>
        <item m="1" x="41"/>
        <item m="1" x="32"/>
        <item x="5"/>
        <item x="2"/>
        <item m="1" x="30"/>
        <item m="1" x="42"/>
        <item m="1" x="37"/>
        <item m="1" x="27"/>
        <item m="1" x="28"/>
        <item m="1" x="36"/>
        <item m="1" x="35"/>
        <item m="1" x="34"/>
        <item m="1" x="22"/>
        <item m="1" x="39"/>
        <item m="1" x="25"/>
        <item m="1" x="20"/>
        <item x="14"/>
        <item x="0"/>
        <item m="1" x="19"/>
        <item x="4"/>
        <item x="6"/>
        <item m="1" x="16"/>
        <item x="7"/>
        <item x="9"/>
        <item x="11"/>
        <item x="15"/>
        <item m="1" x="31"/>
        <item m="1" x="40"/>
        <item m="1" x="24"/>
        <item x="3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7">
    <i>
      <x v="2"/>
    </i>
    <i>
      <x v="4"/>
    </i>
    <i>
      <x v="5"/>
    </i>
    <i>
      <x v="6"/>
    </i>
    <i>
      <x v="8"/>
    </i>
    <i>
      <x v="15"/>
    </i>
    <i>
      <x v="16"/>
    </i>
    <i>
      <x v="29"/>
    </i>
    <i>
      <x v="30"/>
    </i>
    <i>
      <x v="32"/>
    </i>
    <i>
      <x v="33"/>
    </i>
    <i>
      <x v="35"/>
    </i>
    <i>
      <x v="36"/>
    </i>
    <i>
      <x v="37"/>
    </i>
    <i>
      <x v="38"/>
    </i>
    <i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91" totalsRowShown="0" headerRowDxfId="29" dataDxfId="28" tableBorderDxfId="27" totalsRowBorderDxfId="26">
  <autoFilter ref="A1:L191" xr:uid="{00000000-0009-0000-0100-000001000000}"/>
  <tableColumns count="12">
    <tableColumn id="2" xr3:uid="{00000000-0010-0000-0000-000002000000}" name="Line Number" dataDxfId="25" totalsRowDxfId="24"/>
    <tableColumn id="17" xr3:uid="{00000000-0010-0000-0000-000011000000}" name="Project Name" dataDxfId="23" totalsRowDxfId="22">
      <calculatedColumnFormula>HYPERLINK("http://dpcrcdotnetprod.sannet.gov:255/CIPDetail.aspx?ID="&amp;FY20_Published[[#This Row],[Project Number]],C2)</calculatedColumnFormula>
    </tableColumn>
    <tableColumn id="4" xr3:uid="{00000000-0010-0000-0000-000004000000}" name="Project Name (Text)" dataDxfId="21"/>
    <tableColumn id="3" xr3:uid="{00000000-0010-0000-0000-000003000000}" name="Project Number" dataDxfId="20" totalsRowDxfId="19"/>
    <tableColumn id="16" xr3:uid="{00000000-0010-0000-0000-000010000000}" name="Asset Managing Department" dataDxfId="18"/>
    <tableColumn id="5" xr3:uid="{00000000-0010-0000-0000-000005000000}" name="Contract Type" dataDxfId="17"/>
    <tableColumn id="8" xr3:uid="{00000000-0010-0000-0000-000008000000}" name="Estimated Total Contract Cost ($)" dataDxfId="16"/>
    <tableColumn id="9" xr3:uid="{00000000-0010-0000-0000-000009000000}" name="Estimated Total Project Cost ($)" dataDxfId="15"/>
    <tableColumn id="14" xr3:uid="{00000000-0010-0000-0000-00000E000000}" name="Fiscal Year Advertising" dataDxfId="14"/>
    <tableColumn id="15" xr3:uid="{00000000-0010-0000-0000-00000F000000}" name="Quarter Advertising" dataDxfId="13"/>
    <tableColumn id="12" xr3:uid="{00000000-0010-0000-0000-00000C000000}" name="Fiscal Year Awarding" dataDxfId="12"/>
    <tableColumn id="13" xr3:uid="{00000000-0010-0000-0000-00000D000000}" name="Quarter Awarding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3"/>
  <sheetViews>
    <sheetView tabSelected="1" workbookViewId="0"/>
  </sheetViews>
  <sheetFormatPr defaultRowHeight="15" x14ac:dyDescent="0.25"/>
  <cols>
    <col min="1" max="1" width="15.5703125" style="4" customWidth="1"/>
    <col min="2" max="2" width="62.5703125" style="4" bestFit="1" customWidth="1"/>
    <col min="3" max="3" width="62.5703125" hidden="1" customWidth="1"/>
    <col min="4" max="4" width="15.5703125" style="19" customWidth="1"/>
    <col min="5" max="5" width="43.140625" style="5" bestFit="1" customWidth="1"/>
    <col min="6" max="6" width="44.28515625" bestFit="1" customWidth="1"/>
    <col min="7" max="7" width="23.85546875" style="4" customWidth="1"/>
    <col min="8" max="8" width="25.5703125" style="3" customWidth="1"/>
    <col min="9" max="9" width="19.140625" style="6" bestFit="1" customWidth="1"/>
    <col min="10" max="10" width="19.140625" bestFit="1" customWidth="1"/>
    <col min="11" max="11" width="18" style="6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8" t="s">
        <v>17</v>
      </c>
      <c r="B1" s="8" t="s">
        <v>16</v>
      </c>
      <c r="C1" s="9" t="s">
        <v>19</v>
      </c>
      <c r="D1" s="11" t="s">
        <v>291</v>
      </c>
      <c r="E1" s="8" t="s">
        <v>18</v>
      </c>
      <c r="F1" s="9" t="s">
        <v>15</v>
      </c>
      <c r="G1" s="10" t="s">
        <v>14</v>
      </c>
      <c r="H1" s="10" t="s">
        <v>13</v>
      </c>
      <c r="I1" s="11" t="s">
        <v>22</v>
      </c>
      <c r="J1" s="10" t="s">
        <v>23</v>
      </c>
      <c r="K1" s="11" t="s">
        <v>20</v>
      </c>
      <c r="L1" s="10" t="s">
        <v>21</v>
      </c>
    </row>
    <row r="2" spans="1:12" ht="14.25" customHeight="1" x14ac:dyDescent="0.25">
      <c r="A2" s="2">
        <v>1</v>
      </c>
      <c r="B2" s="7" t="str">
        <f>HYPERLINK("http://cipapp.sandiego.gov/CIPDetail.aspx?ID="&amp;FY20_Published[[#This Row],[Project Number]],C2)</f>
        <v>Block 8R UUP</v>
      </c>
      <c r="C2" s="44" t="s">
        <v>368</v>
      </c>
      <c r="D2" s="45">
        <v>21003599</v>
      </c>
      <c r="E2" s="35" t="s">
        <v>322</v>
      </c>
      <c r="F2" s="36" t="s">
        <v>0</v>
      </c>
      <c r="G2" s="37">
        <v>4280025.9811160099</v>
      </c>
      <c r="H2" s="37">
        <v>6170625.9055160098</v>
      </c>
      <c r="I2" s="49">
        <v>2019</v>
      </c>
      <c r="J2" s="44" t="s">
        <v>295</v>
      </c>
      <c r="K2" s="49">
        <v>2020</v>
      </c>
      <c r="L2" s="14" t="s">
        <v>292</v>
      </c>
    </row>
    <row r="3" spans="1:12" x14ac:dyDescent="0.25">
      <c r="A3" s="2">
        <f t="shared" ref="A3:A34" si="0">A2+1</f>
        <v>2</v>
      </c>
      <c r="B3" s="7" t="str">
        <f>HYPERLINK("http://cipapp.sandiego.gov/CIPDetail.aspx?ID="&amp;FY20_Published[[#This Row],[Project Number]],C3)</f>
        <v>Block 4Y UUP</v>
      </c>
      <c r="C3" s="44" t="s">
        <v>369</v>
      </c>
      <c r="D3" s="45">
        <v>21003600</v>
      </c>
      <c r="E3" s="35" t="s">
        <v>322</v>
      </c>
      <c r="F3" s="36" t="s">
        <v>0</v>
      </c>
      <c r="G3" s="37">
        <v>3235000</v>
      </c>
      <c r="H3" s="37">
        <v>4799793.9999090899</v>
      </c>
      <c r="I3" s="49">
        <v>2019</v>
      </c>
      <c r="J3" s="44" t="s">
        <v>294</v>
      </c>
      <c r="K3" s="49">
        <v>2020</v>
      </c>
      <c r="L3" s="14" t="s">
        <v>295</v>
      </c>
    </row>
    <row r="4" spans="1:12" x14ac:dyDescent="0.25">
      <c r="A4" s="2">
        <f t="shared" si="0"/>
        <v>3</v>
      </c>
      <c r="B4" s="7" t="str">
        <f>HYPERLINK("http://cipapp.sandiego.gov/CIPDetail.aspx?ID="&amp;FY20_Published[[#This Row],[Project Number]],C4)</f>
        <v>Browns Field CBP Modular Structure</v>
      </c>
      <c r="C4" s="44" t="s">
        <v>370</v>
      </c>
      <c r="D4" s="45">
        <v>21003798</v>
      </c>
      <c r="E4" s="35" t="s">
        <v>409</v>
      </c>
      <c r="F4" s="36" t="s">
        <v>289</v>
      </c>
      <c r="G4" s="37">
        <v>1204000</v>
      </c>
      <c r="H4" s="37">
        <v>1877999.9656</v>
      </c>
      <c r="I4" s="49">
        <v>2019</v>
      </c>
      <c r="J4" s="44" t="s">
        <v>292</v>
      </c>
      <c r="K4" s="49">
        <v>2020</v>
      </c>
      <c r="L4" s="14" t="s">
        <v>294</v>
      </c>
    </row>
    <row r="5" spans="1:12" x14ac:dyDescent="0.25">
      <c r="A5" s="2">
        <f t="shared" si="0"/>
        <v>4</v>
      </c>
      <c r="B5" s="7" t="str">
        <f>HYPERLINK("http://cipapp.sandiego.gov/CIPDetail.aspx?ID="&amp;FY20_Published[[#This Row],[Project Number]],C5)</f>
        <v>Sewer and AC Water Group 765 (S)</v>
      </c>
      <c r="C5" s="34" t="s">
        <v>155</v>
      </c>
      <c r="D5" s="17" t="s">
        <v>148</v>
      </c>
      <c r="E5" s="35" t="s">
        <v>319</v>
      </c>
      <c r="F5" s="36" t="s">
        <v>0</v>
      </c>
      <c r="G5" s="37">
        <v>1798515.9996046999</v>
      </c>
      <c r="H5" s="37">
        <v>2757629.9992958298</v>
      </c>
      <c r="I5" s="49">
        <v>2020</v>
      </c>
      <c r="J5" s="14" t="s">
        <v>295</v>
      </c>
      <c r="K5" s="49">
        <v>2020</v>
      </c>
      <c r="L5" s="14" t="s">
        <v>294</v>
      </c>
    </row>
    <row r="6" spans="1:12" x14ac:dyDescent="0.25">
      <c r="A6" s="2">
        <f t="shared" si="0"/>
        <v>5</v>
      </c>
      <c r="B6" s="7" t="str">
        <f>HYPERLINK("http://cipapp.sandiego.gov/CIPDetail.aspx?ID="&amp;FY20_Published[[#This Row],[Project Number]],C6)</f>
        <v>SEWER GJ 798C</v>
      </c>
      <c r="C6" s="34" t="s">
        <v>182</v>
      </c>
      <c r="D6" s="39" t="s">
        <v>147</v>
      </c>
      <c r="E6" s="35" t="s">
        <v>319</v>
      </c>
      <c r="F6" s="36" t="s">
        <v>0</v>
      </c>
      <c r="G6" s="37">
        <v>212419.99969539599</v>
      </c>
      <c r="H6" s="37">
        <v>484379.99946200399</v>
      </c>
      <c r="I6" s="49">
        <v>2020</v>
      </c>
      <c r="J6" s="14" t="s">
        <v>292</v>
      </c>
      <c r="K6" s="49">
        <v>2020</v>
      </c>
      <c r="L6" s="14" t="s">
        <v>294</v>
      </c>
    </row>
    <row r="7" spans="1:12" x14ac:dyDescent="0.25">
      <c r="A7" s="2">
        <f t="shared" si="0"/>
        <v>6</v>
      </c>
      <c r="B7" s="7" t="str">
        <f>HYPERLINK("http://cipapp.sandiego.gov/CIPDetail.aspx?ID="&amp;FY20_Published[[#This Row],[Project Number]],C7)</f>
        <v>Fanuel St PI Archer to Tourmaline UUD</v>
      </c>
      <c r="C7" s="34" t="s">
        <v>237</v>
      </c>
      <c r="D7" s="39" t="s">
        <v>146</v>
      </c>
      <c r="E7" s="35" t="s">
        <v>419</v>
      </c>
      <c r="F7" s="36" t="s">
        <v>290</v>
      </c>
      <c r="G7" s="37">
        <v>69740</v>
      </c>
      <c r="H7" s="38">
        <v>110000</v>
      </c>
      <c r="I7" s="49">
        <v>2020</v>
      </c>
      <c r="J7" s="14" t="s">
        <v>295</v>
      </c>
      <c r="K7" s="49">
        <v>2020</v>
      </c>
      <c r="L7" s="14" t="s">
        <v>292</v>
      </c>
    </row>
    <row r="8" spans="1:12" x14ac:dyDescent="0.25">
      <c r="A8" s="2">
        <f t="shared" si="0"/>
        <v>7</v>
      </c>
      <c r="B8" s="7" t="str">
        <f>HYPERLINK("http://cipapp.sandiego.gov/CIPDetail.aspx?ID="&amp;FY20_Published[[#This Row],[Project Number]],C8)</f>
        <v>District 1 Block 1-J UUD</v>
      </c>
      <c r="C8" s="34" t="s">
        <v>235</v>
      </c>
      <c r="D8" s="39" t="s">
        <v>145</v>
      </c>
      <c r="E8" s="35" t="s">
        <v>419</v>
      </c>
      <c r="F8" s="36" t="s">
        <v>290</v>
      </c>
      <c r="G8" s="37">
        <v>137536</v>
      </c>
      <c r="H8" s="37">
        <v>161808</v>
      </c>
      <c r="I8" s="49">
        <v>2020</v>
      </c>
      <c r="J8" s="14" t="s">
        <v>295</v>
      </c>
      <c r="K8" s="49">
        <v>2020</v>
      </c>
      <c r="L8" s="14" t="s">
        <v>292</v>
      </c>
    </row>
    <row r="9" spans="1:12" x14ac:dyDescent="0.25">
      <c r="A9" s="2">
        <f t="shared" si="0"/>
        <v>8</v>
      </c>
      <c r="B9" s="7" t="str">
        <f>HYPERLINK("http://cipapp.sandiego.gov/CIPDetail.aspx?ID="&amp;FY20_Published[[#This Row],[Project Number]],C9)</f>
        <v>Beta Street and 37th Street Green Alley</v>
      </c>
      <c r="C9" s="34" t="s">
        <v>371</v>
      </c>
      <c r="D9" s="39" t="s">
        <v>324</v>
      </c>
      <c r="E9" s="35" t="s">
        <v>318</v>
      </c>
      <c r="F9" s="36" t="s">
        <v>290</v>
      </c>
      <c r="G9" s="37">
        <v>1086201</v>
      </c>
      <c r="H9" s="37">
        <v>1428059.99968708</v>
      </c>
      <c r="I9" s="49">
        <v>2020</v>
      </c>
      <c r="J9" s="41" t="s">
        <v>293</v>
      </c>
      <c r="K9" s="49">
        <v>2020</v>
      </c>
      <c r="L9" s="14" t="s">
        <v>295</v>
      </c>
    </row>
    <row r="10" spans="1:12" x14ac:dyDescent="0.25">
      <c r="A10" s="2">
        <f t="shared" si="0"/>
        <v>9</v>
      </c>
      <c r="B10" s="7" t="str">
        <f>HYPERLINK("http://cipapp.sandiego.gov/CIPDetail.aspx?ID="&amp;FY20_Published[[#This Row],[Project Number]],C10)</f>
        <v>Rue Cheaumont (12275) Storm Drain Replac</v>
      </c>
      <c r="C10" s="34" t="s">
        <v>372</v>
      </c>
      <c r="D10" s="39" t="s">
        <v>325</v>
      </c>
      <c r="E10" s="35" t="s">
        <v>318</v>
      </c>
      <c r="F10" s="36" t="s">
        <v>0</v>
      </c>
      <c r="G10" s="37">
        <v>8849</v>
      </c>
      <c r="H10" s="37">
        <v>663180.74816260894</v>
      </c>
      <c r="I10" s="49">
        <v>2020</v>
      </c>
      <c r="J10" s="41" t="s">
        <v>295</v>
      </c>
      <c r="K10" s="49">
        <v>2020</v>
      </c>
      <c r="L10" s="14" t="s">
        <v>294</v>
      </c>
    </row>
    <row r="11" spans="1:12" x14ac:dyDescent="0.25">
      <c r="A11" s="2">
        <f t="shared" si="0"/>
        <v>10</v>
      </c>
      <c r="B11" s="7" t="str">
        <f>HYPERLINK("http://cipapp.sandiego.gov/CIPDetail.aspx?ID="&amp;FY20_Published[[#This Row],[Project Number]],C11)</f>
        <v>Highland &amp; Monroe Aves Storm Drain Repl</v>
      </c>
      <c r="C11" s="34" t="s">
        <v>218</v>
      </c>
      <c r="D11" s="39" t="s">
        <v>144</v>
      </c>
      <c r="E11" s="35" t="s">
        <v>318</v>
      </c>
      <c r="F11" s="36" t="s">
        <v>0</v>
      </c>
      <c r="G11" s="37">
        <v>1586000</v>
      </c>
      <c r="H11" s="37">
        <v>2168870.9241772201</v>
      </c>
      <c r="I11" s="49">
        <v>2020</v>
      </c>
      <c r="J11" s="14" t="s">
        <v>295</v>
      </c>
      <c r="K11" s="49">
        <v>2020</v>
      </c>
      <c r="L11" s="14" t="s">
        <v>292</v>
      </c>
    </row>
    <row r="12" spans="1:12" x14ac:dyDescent="0.25">
      <c r="A12" s="2">
        <f t="shared" si="0"/>
        <v>11</v>
      </c>
      <c r="B12" s="7" t="str">
        <f>HYPERLINK("http://cipapp.sandiego.gov/CIPDetail.aspx?ID="&amp;FY20_Published[[#This Row],[Project Number]],C12)</f>
        <v>SD Mission Rd w/o Fairmount Av Sdwk S/S</v>
      </c>
      <c r="C12" s="44" t="s">
        <v>373</v>
      </c>
      <c r="D12" s="16" t="s">
        <v>326</v>
      </c>
      <c r="E12" s="35" t="s">
        <v>419</v>
      </c>
      <c r="F12" s="36" t="s">
        <v>0</v>
      </c>
      <c r="G12" s="37">
        <v>617776</v>
      </c>
      <c r="H12" s="37">
        <v>1115575.9996142399</v>
      </c>
      <c r="I12" s="49">
        <v>2020</v>
      </c>
      <c r="J12" s="44" t="s">
        <v>292</v>
      </c>
      <c r="K12" s="49">
        <v>2020</v>
      </c>
      <c r="L12" s="14" t="s">
        <v>294</v>
      </c>
    </row>
    <row r="13" spans="1:12" x14ac:dyDescent="0.25">
      <c r="A13" s="2">
        <f t="shared" si="0"/>
        <v>12</v>
      </c>
      <c r="B13" s="7" t="str">
        <f>HYPERLINK("http://cipapp.sandiego.gov/CIPDetail.aspx?ID="&amp;FY20_Published[[#This Row],[Project Number]],C13)</f>
        <v>31st Street UUD (Market St - L St)</v>
      </c>
      <c r="C13" s="34" t="s">
        <v>281</v>
      </c>
      <c r="D13" s="39" t="s">
        <v>5</v>
      </c>
      <c r="E13" s="35" t="s">
        <v>419</v>
      </c>
      <c r="F13" s="36" t="s">
        <v>290</v>
      </c>
      <c r="G13" s="37">
        <v>13999.993055999999</v>
      </c>
      <c r="H13" s="37">
        <v>17999.992959437499</v>
      </c>
      <c r="I13" s="49">
        <v>2019</v>
      </c>
      <c r="J13" s="14" t="s">
        <v>294</v>
      </c>
      <c r="K13" s="49">
        <v>2020</v>
      </c>
      <c r="L13" s="14" t="s">
        <v>295</v>
      </c>
    </row>
    <row r="14" spans="1:12" x14ac:dyDescent="0.25">
      <c r="A14" s="2">
        <f t="shared" si="0"/>
        <v>13</v>
      </c>
      <c r="B14" s="7" t="str">
        <f>HYPERLINK("http://cipapp.sandiego.gov/CIPDetail.aspx?ID="&amp;FY20_Published[[#This Row],[Project Number]],C14)</f>
        <v>Block 4-J1 UUD (Mid City)</v>
      </c>
      <c r="C14" s="34" t="s">
        <v>275</v>
      </c>
      <c r="D14" s="39" t="s">
        <v>31</v>
      </c>
      <c r="E14" s="35" t="s">
        <v>419</v>
      </c>
      <c r="F14" s="36" t="s">
        <v>290</v>
      </c>
      <c r="G14" s="37">
        <v>378000</v>
      </c>
      <c r="H14" s="37">
        <v>458999.99801296898</v>
      </c>
      <c r="I14" s="49">
        <v>2019</v>
      </c>
      <c r="J14" s="14" t="s">
        <v>294</v>
      </c>
      <c r="K14" s="49">
        <v>2020</v>
      </c>
      <c r="L14" s="14" t="s">
        <v>293</v>
      </c>
    </row>
    <row r="15" spans="1:12" x14ac:dyDescent="0.25">
      <c r="A15" s="2">
        <f t="shared" si="0"/>
        <v>14</v>
      </c>
      <c r="B15" s="7" t="str">
        <f>HYPERLINK("http://cipapp.sandiego.gov/CIPDetail.aspx?ID="&amp;FY20_Published[[#This Row],[Project Number]],C15)</f>
        <v>Block 8C UUD (Greater Golden Hill)</v>
      </c>
      <c r="C15" s="34" t="s">
        <v>216</v>
      </c>
      <c r="D15" s="39" t="s">
        <v>143</v>
      </c>
      <c r="E15" s="35" t="s">
        <v>419</v>
      </c>
      <c r="F15" s="36" t="s">
        <v>290</v>
      </c>
      <c r="G15" s="37">
        <v>480000</v>
      </c>
      <c r="H15" s="37">
        <v>680000</v>
      </c>
      <c r="I15" s="49">
        <v>2020</v>
      </c>
      <c r="J15" s="14" t="s">
        <v>292</v>
      </c>
      <c r="K15" s="49">
        <v>2020</v>
      </c>
      <c r="L15" s="14" t="s">
        <v>294</v>
      </c>
    </row>
    <row r="16" spans="1:12" x14ac:dyDescent="0.25">
      <c r="A16" s="2">
        <f t="shared" si="0"/>
        <v>15</v>
      </c>
      <c r="B16" s="7" t="str">
        <f>HYPERLINK("http://cipapp.sandiego.gov/CIPDetail.aspx?ID="&amp;FY20_Published[[#This Row],[Project Number]],C16)</f>
        <v>Ashley Falls Lg Scale Storm Flow Storage</v>
      </c>
      <c r="C16" s="34" t="s">
        <v>288</v>
      </c>
      <c r="D16" s="39" t="s">
        <v>30</v>
      </c>
      <c r="E16" s="35" t="s">
        <v>318</v>
      </c>
      <c r="F16" s="36" t="s">
        <v>0</v>
      </c>
      <c r="G16" s="37">
        <v>761566.98314804502</v>
      </c>
      <c r="H16" s="37">
        <v>1649831.97253806</v>
      </c>
      <c r="I16" s="49">
        <v>2019</v>
      </c>
      <c r="J16" s="14" t="s">
        <v>292</v>
      </c>
      <c r="K16" s="49">
        <v>2020</v>
      </c>
      <c r="L16" s="14" t="s">
        <v>293</v>
      </c>
    </row>
    <row r="17" spans="1:12" x14ac:dyDescent="0.25">
      <c r="A17" s="2">
        <f t="shared" si="0"/>
        <v>16</v>
      </c>
      <c r="B17" s="7" t="str">
        <f>HYPERLINK("http://cipapp.sandiego.gov/CIPDetail.aspx?ID="&amp;FY20_Published[[#This Row],[Project Number]],C17)</f>
        <v>Beyer Bl @ Smythe Ave Traffic Signal</v>
      </c>
      <c r="C17" s="34" t="s">
        <v>211</v>
      </c>
      <c r="D17" s="39" t="s">
        <v>142</v>
      </c>
      <c r="E17" s="35" t="s">
        <v>419</v>
      </c>
      <c r="F17" s="36" t="s">
        <v>290</v>
      </c>
      <c r="G17" s="37">
        <v>414900</v>
      </c>
      <c r="H17" s="37">
        <v>499999.99999261397</v>
      </c>
      <c r="I17" s="49">
        <v>2020</v>
      </c>
      <c r="J17" s="14" t="s">
        <v>294</v>
      </c>
      <c r="K17" s="49">
        <v>2020</v>
      </c>
      <c r="L17" s="14" t="s">
        <v>294</v>
      </c>
    </row>
    <row r="18" spans="1:12" x14ac:dyDescent="0.25">
      <c r="A18" s="2">
        <f t="shared" si="0"/>
        <v>17</v>
      </c>
      <c r="B18" s="7" t="str">
        <f>HYPERLINK("http://cipapp.sandiego.gov/CIPDetail.aspx?ID="&amp;FY20_Published[[#This Row],[Project Number]],C18)</f>
        <v>Otay 2nd Pipeline Phase 1</v>
      </c>
      <c r="C18" s="34" t="s">
        <v>272</v>
      </c>
      <c r="D18" s="39" t="s">
        <v>141</v>
      </c>
      <c r="E18" s="35" t="s">
        <v>320</v>
      </c>
      <c r="F18" s="36" t="s">
        <v>0</v>
      </c>
      <c r="G18" s="37">
        <v>10770054</v>
      </c>
      <c r="H18" s="37">
        <v>13369053.9997603</v>
      </c>
      <c r="I18" s="49">
        <v>2019</v>
      </c>
      <c r="J18" s="14" t="s">
        <v>294</v>
      </c>
      <c r="K18" s="49">
        <v>2020</v>
      </c>
      <c r="L18" s="14" t="s">
        <v>295</v>
      </c>
    </row>
    <row r="19" spans="1:12" x14ac:dyDescent="0.25">
      <c r="A19" s="2">
        <f t="shared" si="0"/>
        <v>18</v>
      </c>
      <c r="B19" s="7" t="str">
        <f>HYPERLINK("http://cipapp.sandiego.gov/CIPDetail.aspx?ID="&amp;FY20_Published[[#This Row],[Project Number]],C19)</f>
        <v>Alamo, Salvation, 68th Street Basins LID</v>
      </c>
      <c r="C19" s="34" t="s">
        <v>223</v>
      </c>
      <c r="D19" s="39" t="s">
        <v>140</v>
      </c>
      <c r="E19" s="35" t="s">
        <v>318</v>
      </c>
      <c r="F19" s="36" t="s">
        <v>0</v>
      </c>
      <c r="G19" s="37">
        <v>2532333.9993092599</v>
      </c>
      <c r="H19" s="37">
        <v>3539999.99697117</v>
      </c>
      <c r="I19" s="49">
        <v>2020</v>
      </c>
      <c r="J19" s="14" t="s">
        <v>293</v>
      </c>
      <c r="K19" s="49">
        <v>2020</v>
      </c>
      <c r="L19" s="14" t="s">
        <v>295</v>
      </c>
    </row>
    <row r="20" spans="1:12" x14ac:dyDescent="0.25">
      <c r="A20" s="2">
        <f t="shared" si="0"/>
        <v>19</v>
      </c>
      <c r="B20" s="7" t="str">
        <f>HYPERLINK("http://cipapp.sandiego.gov/CIPDetail.aspx?ID="&amp;FY20_Published[[#This Row],[Project Number]],C20)</f>
        <v>Morena Bl &amp; W. Bernardo Medians</v>
      </c>
      <c r="C20" s="44" t="s">
        <v>374</v>
      </c>
      <c r="D20" s="39" t="s">
        <v>327</v>
      </c>
      <c r="E20" s="35" t="s">
        <v>419</v>
      </c>
      <c r="F20" s="36" t="s">
        <v>290</v>
      </c>
      <c r="G20" s="37">
        <v>124889</v>
      </c>
      <c r="H20" s="37">
        <v>433260.99965991202</v>
      </c>
      <c r="I20" s="49">
        <v>2020</v>
      </c>
      <c r="J20" s="44" t="s">
        <v>294</v>
      </c>
      <c r="K20" s="49">
        <v>2020</v>
      </c>
      <c r="L20" s="14" t="s">
        <v>294</v>
      </c>
    </row>
    <row r="21" spans="1:12" x14ac:dyDescent="0.25">
      <c r="A21" s="2">
        <f t="shared" si="0"/>
        <v>20</v>
      </c>
      <c r="B21" s="7" t="str">
        <f>HYPERLINK("http://cipapp.sandiego.gov/CIPDetail.aspx?ID="&amp;FY20_Published[[#This Row],[Project Number]],C21)</f>
        <v>Storm Drain Group 968</v>
      </c>
      <c r="C21" s="34" t="s">
        <v>158</v>
      </c>
      <c r="D21" s="39" t="s">
        <v>139</v>
      </c>
      <c r="E21" s="35" t="s">
        <v>318</v>
      </c>
      <c r="F21" s="36" t="s">
        <v>0</v>
      </c>
      <c r="G21" s="37">
        <v>131000</v>
      </c>
      <c r="H21" s="37">
        <v>281000</v>
      </c>
      <c r="I21" s="49">
        <v>2020</v>
      </c>
      <c r="J21" s="14" t="s">
        <v>292</v>
      </c>
      <c r="K21" s="49">
        <v>2020</v>
      </c>
      <c r="L21" s="14" t="s">
        <v>294</v>
      </c>
    </row>
    <row r="22" spans="1:12" x14ac:dyDescent="0.25">
      <c r="A22" s="2">
        <f t="shared" si="0"/>
        <v>21</v>
      </c>
      <c r="B22" s="7" t="str">
        <f>HYPERLINK("http://cipapp.sandiego.gov/CIPDetail.aspx?ID="&amp;FY20_Published[[#This Row],[Project Number]],C22)</f>
        <v>Logan Heights LID (South)</v>
      </c>
      <c r="C22" s="34" t="s">
        <v>199</v>
      </c>
      <c r="D22" s="39" t="s">
        <v>138</v>
      </c>
      <c r="E22" s="35" t="s">
        <v>318</v>
      </c>
      <c r="F22" s="36" t="s">
        <v>0</v>
      </c>
      <c r="G22" s="37">
        <v>2705000</v>
      </c>
      <c r="H22" s="37">
        <v>4315999.9999336395</v>
      </c>
      <c r="I22" s="49">
        <v>2020</v>
      </c>
      <c r="J22" s="14" t="s">
        <v>295</v>
      </c>
      <c r="K22" s="49">
        <v>2020</v>
      </c>
      <c r="L22" s="14" t="s">
        <v>294</v>
      </c>
    </row>
    <row r="23" spans="1:12" x14ac:dyDescent="0.25">
      <c r="A23" s="2">
        <f t="shared" si="0"/>
        <v>22</v>
      </c>
      <c r="B23" s="7" t="str">
        <f>HYPERLINK("http://cipapp.sandiego.gov/CIPDetail.aspx?ID="&amp;FY20_Published[[#This Row],[Project Number]],C23)</f>
        <v>Pacific Beach TS Interconnect Upgrade</v>
      </c>
      <c r="C23" s="44" t="s">
        <v>375</v>
      </c>
      <c r="D23" s="16" t="s">
        <v>328</v>
      </c>
      <c r="E23" s="35" t="s">
        <v>322</v>
      </c>
      <c r="F23" s="36" t="s">
        <v>290</v>
      </c>
      <c r="G23" s="37">
        <v>933030</v>
      </c>
      <c r="H23" s="37">
        <v>1841618.99898044</v>
      </c>
      <c r="I23" s="49">
        <v>2020</v>
      </c>
      <c r="J23" s="44" t="s">
        <v>295</v>
      </c>
      <c r="K23" s="49">
        <v>2020</v>
      </c>
      <c r="L23" s="14" t="s">
        <v>294</v>
      </c>
    </row>
    <row r="24" spans="1:12" x14ac:dyDescent="0.25">
      <c r="A24" s="2">
        <f t="shared" si="0"/>
        <v>23</v>
      </c>
      <c r="B24" s="7" t="str">
        <f>HYPERLINK("http://cipapp.sandiego.gov/CIPDetail.aspx?ID="&amp;FY20_Published[[#This Row],[Project Number]],C24)</f>
        <v>Bonita Direct Transfer PS</v>
      </c>
      <c r="C24" s="34" t="s">
        <v>185</v>
      </c>
      <c r="D24" s="39" t="s">
        <v>137</v>
      </c>
      <c r="E24" s="35" t="s">
        <v>320</v>
      </c>
      <c r="F24" s="36" t="s">
        <v>0</v>
      </c>
      <c r="G24" s="37">
        <v>4599098.9436610397</v>
      </c>
      <c r="H24" s="37">
        <v>6321395.9430380296</v>
      </c>
      <c r="I24" s="49">
        <v>2020</v>
      </c>
      <c r="J24" s="14" t="s">
        <v>295</v>
      </c>
      <c r="K24" s="49">
        <v>2020</v>
      </c>
      <c r="L24" s="14" t="s">
        <v>294</v>
      </c>
    </row>
    <row r="25" spans="1:12" x14ac:dyDescent="0.25">
      <c r="A25" s="2">
        <f t="shared" si="0"/>
        <v>24</v>
      </c>
      <c r="B25" s="7" t="str">
        <f>HYPERLINK("http://cipapp.sandiego.gov/CIPDetail.aspx?ID="&amp;FY20_Published[[#This Row],[Project Number]],C25)</f>
        <v>Block 6H UUP</v>
      </c>
      <c r="C25" s="34" t="s">
        <v>234</v>
      </c>
      <c r="D25" s="39" t="s">
        <v>136</v>
      </c>
      <c r="E25" s="35" t="s">
        <v>419</v>
      </c>
      <c r="F25" s="36" t="s">
        <v>290</v>
      </c>
      <c r="G25" s="37">
        <v>359550</v>
      </c>
      <c r="H25" s="37">
        <v>423000</v>
      </c>
      <c r="I25" s="49">
        <v>2020</v>
      </c>
      <c r="J25" s="14" t="s">
        <v>295</v>
      </c>
      <c r="K25" s="49">
        <v>2020</v>
      </c>
      <c r="L25" s="14" t="s">
        <v>292</v>
      </c>
    </row>
    <row r="26" spans="1:12" x14ac:dyDescent="0.25">
      <c r="A26" s="2">
        <f t="shared" si="0"/>
        <v>25</v>
      </c>
      <c r="B26" s="7" t="str">
        <f>HYPERLINK("http://cipapp.sandiego.gov/CIPDetail.aspx?ID="&amp;FY20_Published[[#This Row],[Project Number]],C26)</f>
        <v>Block 4Y UUP - CIP</v>
      </c>
      <c r="C26" s="34" t="s">
        <v>231</v>
      </c>
      <c r="D26" s="39" t="s">
        <v>135</v>
      </c>
      <c r="E26" s="35" t="s">
        <v>322</v>
      </c>
      <c r="F26" s="36" t="s">
        <v>0</v>
      </c>
      <c r="G26" s="37">
        <v>921060.39990561001</v>
      </c>
      <c r="H26" s="37">
        <v>1196201.3999056099</v>
      </c>
      <c r="I26" s="49">
        <v>2019</v>
      </c>
      <c r="J26" s="14" t="s">
        <v>294</v>
      </c>
      <c r="K26" s="49">
        <v>2020</v>
      </c>
      <c r="L26" s="14" t="s">
        <v>295</v>
      </c>
    </row>
    <row r="27" spans="1:12" x14ac:dyDescent="0.25">
      <c r="A27" s="2">
        <f t="shared" si="0"/>
        <v>26</v>
      </c>
      <c r="B27" s="7" t="str">
        <f>HYPERLINK("http://cipapp.sandiego.gov/CIPDetail.aspx?ID="&amp;FY20_Published[[#This Row],[Project Number]],C27)</f>
        <v>25th (SB) Street UUP (Coronado-SB to Gro</v>
      </c>
      <c r="C27" s="34" t="s">
        <v>274</v>
      </c>
      <c r="D27" s="39" t="s">
        <v>134</v>
      </c>
      <c r="E27" s="35" t="s">
        <v>419</v>
      </c>
      <c r="F27" s="36" t="s">
        <v>290</v>
      </c>
      <c r="G27" s="37">
        <v>30599.999777454501</v>
      </c>
      <c r="H27" s="37">
        <v>35999.999777454497</v>
      </c>
      <c r="I27" s="49">
        <v>2020</v>
      </c>
      <c r="J27" s="14" t="s">
        <v>295</v>
      </c>
      <c r="K27" s="49">
        <v>2020</v>
      </c>
      <c r="L27" s="14" t="s">
        <v>292</v>
      </c>
    </row>
    <row r="28" spans="1:12" x14ac:dyDescent="0.25">
      <c r="A28" s="2">
        <f t="shared" si="0"/>
        <v>27</v>
      </c>
      <c r="B28" s="7" t="str">
        <f>HYPERLINK("http://cipapp.sandiego.gov/CIPDetail.aspx?ID="&amp;FY20_Published[[#This Row],[Project Number]],C28)</f>
        <v>Baker St/Shawnee Rd UUP (Morena to Shawn</v>
      </c>
      <c r="C28" s="34" t="s">
        <v>233</v>
      </c>
      <c r="D28" s="39" t="s">
        <v>133</v>
      </c>
      <c r="E28" s="35" t="s">
        <v>419</v>
      </c>
      <c r="F28" s="36" t="s">
        <v>290</v>
      </c>
      <c r="G28" s="37">
        <v>91800</v>
      </c>
      <c r="H28" s="37">
        <v>108000</v>
      </c>
      <c r="I28" s="49">
        <v>2020</v>
      </c>
      <c r="J28" s="14" t="s">
        <v>295</v>
      </c>
      <c r="K28" s="49">
        <v>2020</v>
      </c>
      <c r="L28" s="14" t="s">
        <v>292</v>
      </c>
    </row>
    <row r="29" spans="1:12" x14ac:dyDescent="0.25">
      <c r="A29" s="2">
        <f t="shared" si="0"/>
        <v>28</v>
      </c>
      <c r="B29" s="7" t="str">
        <f>HYPERLINK("http://cipapp.sandiego.gov/CIPDetail.aspx?ID="&amp;FY20_Published[[#This Row],[Project Number]],C29)</f>
        <v>Seminole Drive UUP (Stanley to Estelle)</v>
      </c>
      <c r="C29" s="34" t="s">
        <v>273</v>
      </c>
      <c r="D29" s="39" t="s">
        <v>132</v>
      </c>
      <c r="E29" s="35" t="s">
        <v>419</v>
      </c>
      <c r="F29" s="36" t="s">
        <v>0</v>
      </c>
      <c r="G29" s="37">
        <v>38249.999721818203</v>
      </c>
      <c r="H29" s="37">
        <v>44999.999721818203</v>
      </c>
      <c r="I29" s="49">
        <v>2020</v>
      </c>
      <c r="J29" s="14" t="s">
        <v>295</v>
      </c>
      <c r="K29" s="49">
        <v>2020</v>
      </c>
      <c r="L29" s="14" t="s">
        <v>292</v>
      </c>
    </row>
    <row r="30" spans="1:12" x14ac:dyDescent="0.25">
      <c r="A30" s="2">
        <f t="shared" si="0"/>
        <v>29</v>
      </c>
      <c r="B30" s="7" t="str">
        <f>HYPERLINK("http://cipapp.sandiego.gov/CIPDetail.aspx?ID="&amp;FY20_Published[[#This Row],[Project Number]],C30)</f>
        <v>Block 8R UUP - CIP</v>
      </c>
      <c r="C30" s="34" t="s">
        <v>229</v>
      </c>
      <c r="D30" s="39" t="s">
        <v>6</v>
      </c>
      <c r="E30" s="35" t="s">
        <v>322</v>
      </c>
      <c r="F30" s="36" t="s">
        <v>0</v>
      </c>
      <c r="G30" s="37">
        <v>1257904.9968056499</v>
      </c>
      <c r="H30" s="37">
        <v>1597980.9968056499</v>
      </c>
      <c r="I30" s="49">
        <v>2019</v>
      </c>
      <c r="J30" s="14" t="s">
        <v>295</v>
      </c>
      <c r="K30" s="49">
        <v>2020</v>
      </c>
      <c r="L30" s="14" t="s">
        <v>292</v>
      </c>
    </row>
    <row r="31" spans="1:12" x14ac:dyDescent="0.25">
      <c r="A31" s="2">
        <f t="shared" si="0"/>
        <v>30</v>
      </c>
      <c r="B31" s="7" t="str">
        <f>HYPERLINK("http://cipapp.sandiego.gov/CIPDetail.aspx?ID="&amp;FY20_Published[[#This Row],[Project Number]],C31)</f>
        <v>Block 2S2 UUP</v>
      </c>
      <c r="C31" s="34" t="s">
        <v>376</v>
      </c>
      <c r="D31" s="39" t="s">
        <v>329</v>
      </c>
      <c r="E31" s="35" t="s">
        <v>419</v>
      </c>
      <c r="F31" s="36" t="s">
        <v>290</v>
      </c>
      <c r="G31" s="37">
        <v>260100</v>
      </c>
      <c r="H31" s="37">
        <v>306000</v>
      </c>
      <c r="I31" s="49">
        <v>2020</v>
      </c>
      <c r="J31" s="41" t="s">
        <v>295</v>
      </c>
      <c r="K31" s="49">
        <v>2020</v>
      </c>
      <c r="L31" s="14" t="s">
        <v>292</v>
      </c>
    </row>
    <row r="32" spans="1:12" x14ac:dyDescent="0.25">
      <c r="A32" s="2">
        <f t="shared" si="0"/>
        <v>31</v>
      </c>
      <c r="B32" s="7" t="str">
        <f>HYPERLINK("http://cipapp.sandiego.gov/CIPDetail.aspx?ID="&amp;FY20_Published[[#This Row],[Project Number]],C32)</f>
        <v>AC Water &amp; Sewer Group 1023 (S)</v>
      </c>
      <c r="C32" s="34" t="s">
        <v>377</v>
      </c>
      <c r="D32" s="39" t="s">
        <v>330</v>
      </c>
      <c r="E32" s="35" t="s">
        <v>319</v>
      </c>
      <c r="F32" s="36" t="s">
        <v>0</v>
      </c>
      <c r="G32" s="37">
        <v>465000</v>
      </c>
      <c r="H32" s="37">
        <v>783059.95965610503</v>
      </c>
      <c r="I32" s="49">
        <v>2020</v>
      </c>
      <c r="J32" s="41" t="s">
        <v>295</v>
      </c>
      <c r="K32" s="49">
        <v>2020</v>
      </c>
      <c r="L32" s="14" t="s">
        <v>294</v>
      </c>
    </row>
    <row r="33" spans="1:12" x14ac:dyDescent="0.25">
      <c r="A33" s="2">
        <f t="shared" si="0"/>
        <v>32</v>
      </c>
      <c r="B33" s="7" t="str">
        <f>HYPERLINK("http://cipapp.sandiego.gov/CIPDetail.aspx?ID="&amp;FY20_Published[[#This Row],[Project Number]],C33)</f>
        <v>AC Water &amp; Sewer Group 1023 (W)</v>
      </c>
      <c r="C33" s="34" t="s">
        <v>165</v>
      </c>
      <c r="D33" s="16" t="s">
        <v>131</v>
      </c>
      <c r="E33" s="35" t="s">
        <v>320</v>
      </c>
      <c r="F33" s="36" t="s">
        <v>0</v>
      </c>
      <c r="G33" s="37">
        <v>4000512.24</v>
      </c>
      <c r="H33" s="37">
        <v>6007874.0859673005</v>
      </c>
      <c r="I33" s="49">
        <v>2020</v>
      </c>
      <c r="J33" s="14" t="s">
        <v>295</v>
      </c>
      <c r="K33" s="49">
        <v>2020</v>
      </c>
      <c r="L33" s="14" t="s">
        <v>294</v>
      </c>
    </row>
    <row r="34" spans="1:12" x14ac:dyDescent="0.25">
      <c r="A34" s="2">
        <f t="shared" si="0"/>
        <v>33</v>
      </c>
      <c r="B34" s="7" t="str">
        <f>HYPERLINK("http://cipapp.sandiego.gov/CIPDetail.aspx?ID="&amp;FY20_Published[[#This Row],[Project Number]],C34)</f>
        <v>Off FHWA System Bridge Rehabilitation</v>
      </c>
      <c r="C34" s="34" t="s">
        <v>240</v>
      </c>
      <c r="D34" s="39" t="s">
        <v>130</v>
      </c>
      <c r="E34" s="35" t="s">
        <v>410</v>
      </c>
      <c r="F34" s="36" t="s">
        <v>0</v>
      </c>
      <c r="G34" s="37">
        <v>270367.45996070199</v>
      </c>
      <c r="H34" s="37">
        <v>506121.799940205</v>
      </c>
      <c r="I34" s="49">
        <v>2019</v>
      </c>
      <c r="J34" s="14" t="s">
        <v>294</v>
      </c>
      <c r="K34" s="49">
        <v>2020</v>
      </c>
      <c r="L34" s="14" t="s">
        <v>295</v>
      </c>
    </row>
    <row r="35" spans="1:12" x14ac:dyDescent="0.25">
      <c r="A35" s="2">
        <f t="shared" ref="A35:A66" si="1">A34+1</f>
        <v>34</v>
      </c>
      <c r="B35" s="7" t="str">
        <f>HYPERLINK("http://cipapp.sandiego.gov/CIPDetail.aspx?ID="&amp;FY20_Published[[#This Row],[Project Number]],C35)</f>
        <v>On  System Bridge Rehabilitation</v>
      </c>
      <c r="C35" s="34" t="s">
        <v>420</v>
      </c>
      <c r="D35" s="39" t="s">
        <v>129</v>
      </c>
      <c r="E35" s="35" t="s">
        <v>410</v>
      </c>
      <c r="F35" s="36" t="s">
        <v>0</v>
      </c>
      <c r="G35" s="37">
        <v>1776763.5397397899</v>
      </c>
      <c r="H35" s="37">
        <v>2469329.8892973498</v>
      </c>
      <c r="I35" s="49">
        <v>2020</v>
      </c>
      <c r="J35" s="14" t="s">
        <v>293</v>
      </c>
      <c r="K35" s="49">
        <v>2020</v>
      </c>
      <c r="L35" s="14" t="s">
        <v>295</v>
      </c>
    </row>
    <row r="36" spans="1:12" x14ac:dyDescent="0.25">
      <c r="A36" s="2">
        <f t="shared" si="1"/>
        <v>35</v>
      </c>
      <c r="B36" s="7" t="str">
        <f>HYPERLINK("http://cipapp.sandiego.gov/CIPDetail.aspx?ID="&amp;FY20_Published[[#This Row],[Project Number]],C36)</f>
        <v>North City Pure Water Facility</v>
      </c>
      <c r="C36" s="34" t="s">
        <v>378</v>
      </c>
      <c r="D36" s="39" t="s">
        <v>12</v>
      </c>
      <c r="E36" s="35" t="s">
        <v>321</v>
      </c>
      <c r="F36" s="36" t="s">
        <v>0</v>
      </c>
      <c r="G36" s="37">
        <v>400748998.084705</v>
      </c>
      <c r="H36" s="37">
        <v>498601841.823156</v>
      </c>
      <c r="I36" s="49">
        <v>2020</v>
      </c>
      <c r="J36" s="14" t="s">
        <v>294</v>
      </c>
      <c r="K36" s="49">
        <v>2020</v>
      </c>
      <c r="L36" s="14" t="s">
        <v>294</v>
      </c>
    </row>
    <row r="37" spans="1:12" x14ac:dyDescent="0.25">
      <c r="A37" s="2">
        <f t="shared" si="1"/>
        <v>36</v>
      </c>
      <c r="B37" s="7" t="str">
        <f>HYPERLINK("http://cipapp.sandiego.gov/CIPDetail.aspx?ID="&amp;FY20_Published[[#This Row],[Project Number]],C37)</f>
        <v>North City Pure Water Pump Station</v>
      </c>
      <c r="C37" s="34" t="s">
        <v>262</v>
      </c>
      <c r="D37" s="39" t="s">
        <v>128</v>
      </c>
      <c r="E37" s="35" t="s">
        <v>320</v>
      </c>
      <c r="F37" s="36" t="s">
        <v>0</v>
      </c>
      <c r="G37" s="37">
        <v>12240999.988991899</v>
      </c>
      <c r="H37" s="37">
        <v>17617144.9882291</v>
      </c>
      <c r="I37" s="49">
        <v>2020</v>
      </c>
      <c r="J37" s="14" t="s">
        <v>294</v>
      </c>
      <c r="K37" s="49">
        <v>2020</v>
      </c>
      <c r="L37" s="14" t="s">
        <v>294</v>
      </c>
    </row>
    <row r="38" spans="1:12" x14ac:dyDescent="0.25">
      <c r="A38" s="2">
        <f t="shared" si="1"/>
        <v>37</v>
      </c>
      <c r="B38" s="7" t="str">
        <f>HYPERLINK("http://cipapp.sandiego.gov/CIPDetail.aspx?ID="&amp;FY20_Published[[#This Row],[Project Number]],C38)</f>
        <v>NC Morena Blvd Pump Stations &amp; Pipelines</v>
      </c>
      <c r="C38" s="34" t="s">
        <v>263</v>
      </c>
      <c r="D38" s="39" t="s">
        <v>127</v>
      </c>
      <c r="E38" s="35" t="s">
        <v>320</v>
      </c>
      <c r="F38" s="36" t="s">
        <v>0</v>
      </c>
      <c r="G38" s="37">
        <v>287305957.39687198</v>
      </c>
      <c r="H38" s="37">
        <v>342027971.368622</v>
      </c>
      <c r="I38" s="49">
        <v>2019</v>
      </c>
      <c r="J38" s="14" t="s">
        <v>294</v>
      </c>
      <c r="K38" s="49">
        <v>2020</v>
      </c>
      <c r="L38" s="14" t="s">
        <v>292</v>
      </c>
    </row>
    <row r="39" spans="1:12" x14ac:dyDescent="0.25">
      <c r="A39" s="2">
        <f t="shared" si="1"/>
        <v>38</v>
      </c>
      <c r="B39" s="7" t="str">
        <f>HYPERLINK("http://cipapp.sandiego.gov/CIPDetail.aspx?ID="&amp;FY20_Published[[#This Row],[Project Number]],C39)</f>
        <v>Morena Conveyance Southern Segment - B1</v>
      </c>
      <c r="C39" s="34" t="s">
        <v>166</v>
      </c>
      <c r="D39" s="39" t="s">
        <v>331</v>
      </c>
      <c r="E39" s="35" t="s">
        <v>321</v>
      </c>
      <c r="F39" s="36" t="s">
        <v>0</v>
      </c>
      <c r="G39" s="38">
        <v>56551939</v>
      </c>
      <c r="H39" s="37">
        <v>70689924</v>
      </c>
      <c r="I39" s="49">
        <v>2020</v>
      </c>
      <c r="J39" s="14" t="s">
        <v>294</v>
      </c>
      <c r="K39" s="49">
        <v>2020</v>
      </c>
      <c r="L39" s="14" t="s">
        <v>294</v>
      </c>
    </row>
    <row r="40" spans="1:12" x14ac:dyDescent="0.25">
      <c r="A40" s="2">
        <f t="shared" si="1"/>
        <v>39</v>
      </c>
      <c r="B40" s="7" t="str">
        <f>HYPERLINK("http://cipapp.sandiego.gov/CIPDetail.aspx?ID="&amp;FY20_Published[[#This Row],[Project Number]],C40)</f>
        <v>Morena Conveyance Middle Segment - B2</v>
      </c>
      <c r="C40" s="34" t="s">
        <v>167</v>
      </c>
      <c r="D40" s="39" t="s">
        <v>332</v>
      </c>
      <c r="E40" s="35" t="s">
        <v>321</v>
      </c>
      <c r="F40" s="36" t="s">
        <v>0</v>
      </c>
      <c r="G40" s="38">
        <v>44564193</v>
      </c>
      <c r="H40" s="37">
        <v>55705241</v>
      </c>
      <c r="I40" s="49">
        <v>2020</v>
      </c>
      <c r="J40" s="14" t="s">
        <v>295</v>
      </c>
      <c r="K40" s="49">
        <v>2020</v>
      </c>
      <c r="L40" s="14" t="s">
        <v>294</v>
      </c>
    </row>
    <row r="41" spans="1:12" x14ac:dyDescent="0.25">
      <c r="A41" s="2">
        <f t="shared" si="1"/>
        <v>40</v>
      </c>
      <c r="B41" s="7" t="str">
        <f>HYPERLINK("http://cipapp.sandiego.gov/CIPDetail.aspx?ID="&amp;FY20_Published[[#This Row],[Project Number]],C41)</f>
        <v>Morena Conveyance Northern Segment - B3</v>
      </c>
      <c r="C41" s="34" t="s">
        <v>191</v>
      </c>
      <c r="D41" s="39" t="s">
        <v>333</v>
      </c>
      <c r="E41" s="35" t="s">
        <v>321</v>
      </c>
      <c r="F41" s="36" t="s">
        <v>0</v>
      </c>
      <c r="G41" s="38">
        <v>98047703</v>
      </c>
      <c r="H41" s="37">
        <v>122559629</v>
      </c>
      <c r="I41" s="49">
        <v>2019</v>
      </c>
      <c r="J41" s="14" t="s">
        <v>294</v>
      </c>
      <c r="K41" s="49">
        <v>2020</v>
      </c>
      <c r="L41" s="14" t="s">
        <v>292</v>
      </c>
    </row>
    <row r="42" spans="1:12" x14ac:dyDescent="0.25">
      <c r="A42" s="2">
        <f t="shared" si="1"/>
        <v>41</v>
      </c>
      <c r="B42" s="7" t="str">
        <f>HYPERLINK("http://cipapp.sandiego.gov/CIPDetail.aspx?ID="&amp;FY20_Published[[#This Row],[Project Number]],C42)</f>
        <v>NCWRP Expansion (Pkg. 1)</v>
      </c>
      <c r="C42" s="46" t="s">
        <v>277</v>
      </c>
      <c r="D42" s="39" t="s">
        <v>334</v>
      </c>
      <c r="E42" s="35" t="s">
        <v>321</v>
      </c>
      <c r="F42" s="36" t="s">
        <v>0</v>
      </c>
      <c r="G42" s="38">
        <v>9734000</v>
      </c>
      <c r="H42" s="37">
        <v>12313000</v>
      </c>
      <c r="I42" s="49">
        <v>2019</v>
      </c>
      <c r="J42" s="14" t="s">
        <v>294</v>
      </c>
      <c r="K42" s="49">
        <v>2020</v>
      </c>
      <c r="L42" s="14" t="s">
        <v>294</v>
      </c>
    </row>
    <row r="43" spans="1:12" x14ac:dyDescent="0.25">
      <c r="A43" s="2">
        <f t="shared" si="1"/>
        <v>42</v>
      </c>
      <c r="B43" s="7" t="str">
        <f>HYPERLINK("http://cipapp.sandiego.gov/CIPDetail.aspx?ID="&amp;FY20_Published[[#This Row],[Project Number]],C43)</f>
        <v>NCWRP Expansion (Pkg. 2)</v>
      </c>
      <c r="C43" s="34" t="s">
        <v>249</v>
      </c>
      <c r="D43" s="39" t="s">
        <v>335</v>
      </c>
      <c r="E43" s="35" t="s">
        <v>321</v>
      </c>
      <c r="F43" s="36" t="s">
        <v>0</v>
      </c>
      <c r="G43" s="38">
        <v>148292000</v>
      </c>
      <c r="H43" s="37">
        <v>191787000</v>
      </c>
      <c r="I43" s="49">
        <v>2019</v>
      </c>
      <c r="J43" s="14" t="s">
        <v>294</v>
      </c>
      <c r="K43" s="49">
        <v>2020</v>
      </c>
      <c r="L43" s="14" t="s">
        <v>295</v>
      </c>
    </row>
    <row r="44" spans="1:12" x14ac:dyDescent="0.25">
      <c r="A44" s="2">
        <f t="shared" si="1"/>
        <v>43</v>
      </c>
      <c r="B44" s="7" t="str">
        <f>HYPERLINK("http://cipapp.sandiego.gov/CIPDetail.aspx?ID="&amp;FY20_Published[[#This Row],[Project Number]],C44)</f>
        <v>AC Water &amp; Sewer Group 1013 (W)</v>
      </c>
      <c r="C44" s="34" t="s">
        <v>379</v>
      </c>
      <c r="D44" s="16" t="s">
        <v>336</v>
      </c>
      <c r="E44" s="35" t="s">
        <v>320</v>
      </c>
      <c r="F44" s="36" t="s">
        <v>0</v>
      </c>
      <c r="G44" s="37">
        <v>11373613.9651713</v>
      </c>
      <c r="H44" s="37">
        <v>13899974.4517106</v>
      </c>
      <c r="I44" s="49">
        <v>2020</v>
      </c>
      <c r="J44" s="44" t="s">
        <v>294</v>
      </c>
      <c r="K44" s="49">
        <v>2020</v>
      </c>
      <c r="L44" s="14" t="s">
        <v>294</v>
      </c>
    </row>
    <row r="45" spans="1:12" x14ac:dyDescent="0.25">
      <c r="A45" s="2">
        <f t="shared" si="1"/>
        <v>44</v>
      </c>
      <c r="B45" s="7" t="str">
        <f>HYPERLINK("http://cipapp.sandiego.gov/CIPDetail.aspx?ID="&amp;FY20_Published[[#This Row],[Project Number]],C45)</f>
        <v>El Cerrito &amp; Rolando Park SD &amp; GI (SD)</v>
      </c>
      <c r="C45" s="34" t="s">
        <v>380</v>
      </c>
      <c r="D45" s="39" t="s">
        <v>337</v>
      </c>
      <c r="E45" s="35" t="s">
        <v>318</v>
      </c>
      <c r="F45" s="36" t="s">
        <v>0</v>
      </c>
      <c r="G45" s="37">
        <v>1992000</v>
      </c>
      <c r="H45" s="37">
        <v>2999999.9999932898</v>
      </c>
      <c r="I45" s="49">
        <v>2020</v>
      </c>
      <c r="J45" s="41" t="s">
        <v>295</v>
      </c>
      <c r="K45" s="49">
        <v>2020</v>
      </c>
      <c r="L45" s="14" t="s">
        <v>294</v>
      </c>
    </row>
    <row r="46" spans="1:12" x14ac:dyDescent="0.25">
      <c r="A46" s="2">
        <f t="shared" si="1"/>
        <v>45</v>
      </c>
      <c r="B46" s="7" t="str">
        <f>HYPERLINK("http://cipapp.sandiego.gov/CIPDetail.aspx?ID="&amp;FY20_Published[[#This Row],[Project Number]],C46)</f>
        <v>Skyline (NW) Green Infrastructure</v>
      </c>
      <c r="C46" s="34" t="s">
        <v>381</v>
      </c>
      <c r="D46" s="39" t="s">
        <v>338</v>
      </c>
      <c r="E46" s="35" t="s">
        <v>322</v>
      </c>
      <c r="F46" s="36" t="s">
        <v>0</v>
      </c>
      <c r="G46" s="37">
        <v>2385700</v>
      </c>
      <c r="H46" s="38">
        <v>3500991.2399019999</v>
      </c>
      <c r="I46" s="49">
        <v>2020</v>
      </c>
      <c r="J46" s="41" t="s">
        <v>294</v>
      </c>
      <c r="K46" s="49">
        <v>2020</v>
      </c>
      <c r="L46" s="14" t="s">
        <v>292</v>
      </c>
    </row>
    <row r="47" spans="1:12" x14ac:dyDescent="0.25">
      <c r="A47" s="2">
        <f t="shared" si="1"/>
        <v>46</v>
      </c>
      <c r="B47" s="7" t="str">
        <f>HYPERLINK("http://cipapp.sandiego.gov/CIPDetail.aspx?ID="&amp;FY20_Published[[#This Row],[Project Number]],C47)</f>
        <v>El Cerrito &amp; Rolando Park SD &amp; GI (GI)</v>
      </c>
      <c r="C47" s="34" t="s">
        <v>382</v>
      </c>
      <c r="D47" s="39" t="s">
        <v>339</v>
      </c>
      <c r="E47" s="35" t="s">
        <v>318</v>
      </c>
      <c r="F47" s="36" t="s">
        <v>0</v>
      </c>
      <c r="G47" s="37">
        <v>2068000</v>
      </c>
      <c r="H47" s="37">
        <v>2999999.9999885</v>
      </c>
      <c r="I47" s="49">
        <v>2020</v>
      </c>
      <c r="J47" s="41" t="s">
        <v>295</v>
      </c>
      <c r="K47" s="49">
        <v>2020</v>
      </c>
      <c r="L47" s="14" t="s">
        <v>294</v>
      </c>
    </row>
    <row r="48" spans="1:12" x14ac:dyDescent="0.25">
      <c r="A48" s="2">
        <f t="shared" si="1"/>
        <v>47</v>
      </c>
      <c r="B48" s="7" t="str">
        <f>HYPERLINK("http://cipapp.sandiego.gov/CIPDetail.aspx?ID="&amp;FY20_Published[[#This Row],[Project Number]],C48)</f>
        <v>Nimitz Bridge at NTC Rehabilitation</v>
      </c>
      <c r="C48" s="34" t="s">
        <v>175</v>
      </c>
      <c r="D48" s="39" t="s">
        <v>126</v>
      </c>
      <c r="E48" s="35" t="s">
        <v>419</v>
      </c>
      <c r="F48" s="36" t="s">
        <v>0</v>
      </c>
      <c r="G48" s="37">
        <v>657999.99952582899</v>
      </c>
      <c r="H48" s="37">
        <v>1026600.35952583</v>
      </c>
      <c r="I48" s="49">
        <v>2020</v>
      </c>
      <c r="J48" s="41" t="s">
        <v>295</v>
      </c>
      <c r="K48" s="49">
        <v>2020</v>
      </c>
      <c r="L48" s="14" t="s">
        <v>294</v>
      </c>
    </row>
    <row r="49" spans="1:12" x14ac:dyDescent="0.25">
      <c r="A49" s="2">
        <f t="shared" si="1"/>
        <v>48</v>
      </c>
      <c r="B49" s="7" t="str">
        <f>HYPERLINK("http://cipapp.sandiego.gov/CIPDetail.aspx?ID="&amp;FY20_Published[[#This Row],[Project Number]],C49)</f>
        <v>Citywide Street Lights Group 1601</v>
      </c>
      <c r="C49" s="34" t="s">
        <v>248</v>
      </c>
      <c r="D49" s="16" t="s">
        <v>125</v>
      </c>
      <c r="E49" s="35" t="s">
        <v>419</v>
      </c>
      <c r="F49" s="36" t="s">
        <v>290</v>
      </c>
      <c r="G49" s="37">
        <v>363620</v>
      </c>
      <c r="H49" s="37">
        <v>500000</v>
      </c>
      <c r="I49" s="49">
        <v>2020</v>
      </c>
      <c r="J49" s="14" t="s">
        <v>295</v>
      </c>
      <c r="K49" s="49">
        <v>2020</v>
      </c>
      <c r="L49" s="14" t="s">
        <v>295</v>
      </c>
    </row>
    <row r="50" spans="1:12" x14ac:dyDescent="0.25">
      <c r="A50" s="2">
        <f t="shared" si="1"/>
        <v>49</v>
      </c>
      <c r="B50" s="7" t="str">
        <f>HYPERLINK("http://cipapp.sandiego.gov/CIPDetail.aspx?ID="&amp;FY20_Published[[#This Row],[Project Number]],C50)</f>
        <v>Citywide Street Lights Group 1602</v>
      </c>
      <c r="C50" s="34" t="s">
        <v>247</v>
      </c>
      <c r="D50" s="39" t="s">
        <v>124</v>
      </c>
      <c r="E50" s="35" t="s">
        <v>419</v>
      </c>
      <c r="F50" s="36" t="s">
        <v>290</v>
      </c>
      <c r="G50" s="37">
        <v>363620</v>
      </c>
      <c r="H50" s="37">
        <v>500000</v>
      </c>
      <c r="I50" s="49">
        <v>2020</v>
      </c>
      <c r="J50" s="14" t="s">
        <v>294</v>
      </c>
      <c r="K50" s="49">
        <v>2020</v>
      </c>
      <c r="L50" s="14" t="s">
        <v>295</v>
      </c>
    </row>
    <row r="51" spans="1:12" x14ac:dyDescent="0.25">
      <c r="A51" s="2">
        <f t="shared" si="1"/>
        <v>50</v>
      </c>
      <c r="B51" s="7" t="str">
        <f>HYPERLINK("http://cipapp.sandiego.gov/CIPDetail.aspx?ID="&amp;FY20_Published[[#This Row],[Project Number]],C51)</f>
        <v>Pressure Reducing Stations Upgrades Phs1</v>
      </c>
      <c r="C51" s="34" t="s">
        <v>188</v>
      </c>
      <c r="D51" s="39" t="s">
        <v>123</v>
      </c>
      <c r="E51" s="35" t="s">
        <v>320</v>
      </c>
      <c r="F51" s="36" t="s">
        <v>0</v>
      </c>
      <c r="G51" s="37">
        <v>3739999.9906500001</v>
      </c>
      <c r="H51" s="37">
        <v>6289999.9888577396</v>
      </c>
      <c r="I51" s="49">
        <v>2020</v>
      </c>
      <c r="J51" s="14" t="s">
        <v>295</v>
      </c>
      <c r="K51" s="49">
        <v>2020</v>
      </c>
      <c r="L51" s="14" t="s">
        <v>292</v>
      </c>
    </row>
    <row r="52" spans="1:12" x14ac:dyDescent="0.25">
      <c r="A52" s="2">
        <f t="shared" si="1"/>
        <v>51</v>
      </c>
      <c r="B52" s="7" t="str">
        <f>HYPERLINK("http://cipapp.sandiego.gov/CIPDetail.aspx?ID="&amp;FY20_Published[[#This Row],[Project Number]],C52)</f>
        <v>Remaining Small Diameter CI Water Ph2</v>
      </c>
      <c r="C52" s="34" t="s">
        <v>230</v>
      </c>
      <c r="D52" s="39" t="s">
        <v>122</v>
      </c>
      <c r="E52" s="35" t="s">
        <v>320</v>
      </c>
      <c r="F52" s="36" t="s">
        <v>0</v>
      </c>
      <c r="G52" s="37">
        <v>7779750</v>
      </c>
      <c r="H52" s="37">
        <v>11312799.999887301</v>
      </c>
      <c r="I52" s="49">
        <v>2020</v>
      </c>
      <c r="J52" s="14" t="s">
        <v>294</v>
      </c>
      <c r="K52" s="49">
        <v>2020</v>
      </c>
      <c r="L52" s="14" t="s">
        <v>295</v>
      </c>
    </row>
    <row r="53" spans="1:12" x14ac:dyDescent="0.25">
      <c r="A53" s="2">
        <f t="shared" si="1"/>
        <v>52</v>
      </c>
      <c r="B53" s="7" t="str">
        <f>HYPERLINK("http://cipapp.sandiego.gov/CIPDetail.aspx?ID="&amp;FY20_Published[[#This Row],[Project Number]],C53)</f>
        <v>Sidewalk Replacement Group 1604</v>
      </c>
      <c r="C53" s="34" t="s">
        <v>282</v>
      </c>
      <c r="D53" s="39" t="s">
        <v>3</v>
      </c>
      <c r="E53" s="35" t="s">
        <v>419</v>
      </c>
      <c r="F53" s="36" t="s">
        <v>0</v>
      </c>
      <c r="G53" s="37">
        <v>820594</v>
      </c>
      <c r="H53" s="37">
        <v>1390209.9511075299</v>
      </c>
      <c r="I53" s="49">
        <v>2019</v>
      </c>
      <c r="J53" s="14" t="s">
        <v>294</v>
      </c>
      <c r="K53" s="49">
        <v>2020</v>
      </c>
      <c r="L53" s="14" t="s">
        <v>293</v>
      </c>
    </row>
    <row r="54" spans="1:12" x14ac:dyDescent="0.25">
      <c r="A54" s="2">
        <f t="shared" si="1"/>
        <v>53</v>
      </c>
      <c r="B54" s="7" t="str">
        <f>HYPERLINK("http://cipapp.sandiego.gov/CIPDetail.aspx?ID="&amp;FY20_Published[[#This Row],[Project Number]],C54)</f>
        <v>Sewer Group 776A</v>
      </c>
      <c r="C54" s="34" t="s">
        <v>383</v>
      </c>
      <c r="D54" s="39" t="s">
        <v>340</v>
      </c>
      <c r="E54" s="35" t="s">
        <v>319</v>
      </c>
      <c r="F54" s="36" t="s">
        <v>0</v>
      </c>
      <c r="G54" s="38">
        <v>4146514</v>
      </c>
      <c r="H54" s="37">
        <v>5771975.9974324498</v>
      </c>
      <c r="I54" s="49">
        <v>2020</v>
      </c>
      <c r="J54" s="14" t="s">
        <v>295</v>
      </c>
      <c r="K54" s="49">
        <v>2020</v>
      </c>
      <c r="L54" s="14" t="s">
        <v>294</v>
      </c>
    </row>
    <row r="55" spans="1:12" x14ac:dyDescent="0.25">
      <c r="A55" s="2">
        <f t="shared" si="1"/>
        <v>54</v>
      </c>
      <c r="B55" s="7" t="str">
        <f>HYPERLINK("http://cipapp.sandiego.gov/CIPDetail.aspx?ID="&amp;FY20_Published[[#This Row],[Project Number]],C55)</f>
        <v>North City Pure Water Pipeline</v>
      </c>
      <c r="C55" s="34" t="s">
        <v>384</v>
      </c>
      <c r="D55" s="39" t="s">
        <v>121</v>
      </c>
      <c r="E55" s="35" t="s">
        <v>320</v>
      </c>
      <c r="F55" s="36" t="s">
        <v>0</v>
      </c>
      <c r="G55" s="37">
        <v>88069524.980201796</v>
      </c>
      <c r="H55" s="37">
        <v>102239038.973377</v>
      </c>
      <c r="I55" s="49">
        <v>2019</v>
      </c>
      <c r="J55" s="41" t="s">
        <v>292</v>
      </c>
      <c r="K55" s="49">
        <v>2020</v>
      </c>
      <c r="L55" s="14" t="s">
        <v>295</v>
      </c>
    </row>
    <row r="56" spans="1:12" x14ac:dyDescent="0.25">
      <c r="A56" s="2">
        <f t="shared" si="1"/>
        <v>55</v>
      </c>
      <c r="B56" s="7" t="str">
        <f>HYPERLINK("http://cipapp.sandiego.gov/CIPDetail.aspx?ID="&amp;FY20_Published[[#This Row],[Project Number]],C56)</f>
        <v>Sewer &amp; AC Water Group 841(S)</v>
      </c>
      <c r="C56" s="34" t="s">
        <v>213</v>
      </c>
      <c r="D56" s="39" t="s">
        <v>120</v>
      </c>
      <c r="E56" s="35" t="s">
        <v>320</v>
      </c>
      <c r="F56" s="36" t="s">
        <v>0</v>
      </c>
      <c r="G56" s="37">
        <v>2665330.6096984399</v>
      </c>
      <c r="H56" s="37">
        <v>2819294.6095284401</v>
      </c>
      <c r="I56" s="49">
        <v>2020</v>
      </c>
      <c r="J56" s="14" t="s">
        <v>293</v>
      </c>
      <c r="K56" s="49">
        <v>2020</v>
      </c>
      <c r="L56" s="14" t="s">
        <v>295</v>
      </c>
    </row>
    <row r="57" spans="1:12" x14ac:dyDescent="0.25">
      <c r="A57" s="2">
        <f t="shared" si="1"/>
        <v>56</v>
      </c>
      <c r="B57" s="7" t="str">
        <f>HYPERLINK("http://cipapp.sandiego.gov/CIPDetail.aspx?ID="&amp;FY20_Published[[#This Row],[Project Number]],C57)</f>
        <v>Clairemont Mesa SD Repl (Southeast)</v>
      </c>
      <c r="C57" s="34" t="s">
        <v>385</v>
      </c>
      <c r="D57" s="39" t="s">
        <v>341</v>
      </c>
      <c r="E57" s="35" t="s">
        <v>319</v>
      </c>
      <c r="F57" s="36" t="s">
        <v>0</v>
      </c>
      <c r="G57" s="37">
        <v>1337000</v>
      </c>
      <c r="H57" s="37">
        <v>2254076.54</v>
      </c>
      <c r="I57" s="49">
        <v>2020</v>
      </c>
      <c r="J57" s="14" t="s">
        <v>292</v>
      </c>
      <c r="K57" s="49">
        <v>2020</v>
      </c>
      <c r="L57" s="14" t="s">
        <v>294</v>
      </c>
    </row>
    <row r="58" spans="1:12" x14ac:dyDescent="0.25">
      <c r="A58" s="2">
        <f t="shared" si="1"/>
        <v>57</v>
      </c>
      <c r="B58" s="7" t="str">
        <f>HYPERLINK("http://cipapp.sandiego.gov/CIPDetail.aspx?ID="&amp;FY20_Published[[#This Row],[Project Number]],C58)</f>
        <v>ADACA Crown Point Missing Sidewalks GF 16</v>
      </c>
      <c r="C58" s="34" t="s">
        <v>266</v>
      </c>
      <c r="D58" s="39" t="s">
        <v>119</v>
      </c>
      <c r="E58" s="35" t="s">
        <v>323</v>
      </c>
      <c r="F58" s="36" t="s">
        <v>0</v>
      </c>
      <c r="G58" s="37">
        <v>577500</v>
      </c>
      <c r="H58" s="37">
        <v>920999.83989647205</v>
      </c>
      <c r="I58" s="49">
        <v>2020</v>
      </c>
      <c r="J58" s="41" t="s">
        <v>293</v>
      </c>
      <c r="K58" s="49">
        <v>2020</v>
      </c>
      <c r="L58" s="14" t="s">
        <v>295</v>
      </c>
    </row>
    <row r="59" spans="1:12" x14ac:dyDescent="0.25">
      <c r="A59" s="2">
        <f t="shared" si="1"/>
        <v>58</v>
      </c>
      <c r="B59" s="7" t="str">
        <f>HYPERLINK("http://cipapp.sandiego.gov/CIPDetail.aspx?ID="&amp;FY20_Published[[#This Row],[Project Number]],C59)</f>
        <v>ADA SW Group 4E College</v>
      </c>
      <c r="C59" s="34" t="s">
        <v>174</v>
      </c>
      <c r="D59" s="39" t="s">
        <v>118</v>
      </c>
      <c r="E59" s="35" t="s">
        <v>323</v>
      </c>
      <c r="F59" s="36" t="s">
        <v>0</v>
      </c>
      <c r="G59" s="37">
        <v>754999.99879886396</v>
      </c>
      <c r="H59" s="37">
        <v>1181898.9985449801</v>
      </c>
      <c r="I59" s="49">
        <v>2020</v>
      </c>
      <c r="J59" s="14" t="s">
        <v>295</v>
      </c>
      <c r="K59" s="49">
        <v>2020</v>
      </c>
      <c r="L59" s="14" t="s">
        <v>292</v>
      </c>
    </row>
    <row r="60" spans="1:12" x14ac:dyDescent="0.25">
      <c r="A60" s="2">
        <f t="shared" si="1"/>
        <v>59</v>
      </c>
      <c r="B60" s="7" t="str">
        <f>HYPERLINK("http://cipapp.sandiego.gov/CIPDetail.aspx?ID="&amp;FY20_Published[[#This Row],[Project Number]],C60)</f>
        <v>ADA Curb Ramp Winder and McKee</v>
      </c>
      <c r="C60" s="34" t="s">
        <v>164</v>
      </c>
      <c r="D60" s="39" t="s">
        <v>117</v>
      </c>
      <c r="E60" s="35" t="s">
        <v>411</v>
      </c>
      <c r="F60" s="36" t="s">
        <v>0</v>
      </c>
      <c r="G60" s="37">
        <v>360299.99976115901</v>
      </c>
      <c r="H60" s="37">
        <v>804999.99952344503</v>
      </c>
      <c r="I60" s="49">
        <v>2020</v>
      </c>
      <c r="J60" s="14" t="s">
        <v>295</v>
      </c>
      <c r="K60" s="49">
        <v>2020</v>
      </c>
      <c r="L60" s="14" t="s">
        <v>294</v>
      </c>
    </row>
    <row r="61" spans="1:12" x14ac:dyDescent="0.25">
      <c r="A61" s="2">
        <f t="shared" si="1"/>
        <v>60</v>
      </c>
      <c r="B61" s="7" t="str">
        <f>HYPERLINK("http://cipapp.sandiego.gov/CIPDetail.aspx?ID="&amp;FY20_Published[[#This Row],[Project Number]],C61)</f>
        <v>Green Infrastructure Group 1012</v>
      </c>
      <c r="C61" s="34" t="s">
        <v>386</v>
      </c>
      <c r="D61" s="16" t="s">
        <v>342</v>
      </c>
      <c r="E61" s="35" t="s">
        <v>318</v>
      </c>
      <c r="F61" s="36" t="s">
        <v>0</v>
      </c>
      <c r="G61" s="37">
        <v>2025000</v>
      </c>
      <c r="H61" s="37">
        <v>2999999.9977333499</v>
      </c>
      <c r="I61" s="49">
        <v>2020</v>
      </c>
      <c r="J61" s="14" t="s">
        <v>295</v>
      </c>
      <c r="K61" s="49">
        <v>2020</v>
      </c>
      <c r="L61" s="14" t="s">
        <v>294</v>
      </c>
    </row>
    <row r="62" spans="1:12" x14ac:dyDescent="0.25">
      <c r="A62" s="2">
        <f t="shared" si="1"/>
        <v>61</v>
      </c>
      <c r="B62" s="7" t="str">
        <f>HYPERLINK("http://cipapp.sandiego.gov/CIPDetail.aspx?ID="&amp;FY20_Published[[#This Row],[Project Number]],C62)</f>
        <v>Sewer &amp; AC Water Crown Point West (W)</v>
      </c>
      <c r="C62" s="34" t="s">
        <v>242</v>
      </c>
      <c r="D62" s="39" t="s">
        <v>9</v>
      </c>
      <c r="E62" s="35" t="s">
        <v>319</v>
      </c>
      <c r="F62" s="36" t="s">
        <v>0</v>
      </c>
      <c r="G62" s="37">
        <v>6403000</v>
      </c>
      <c r="H62" s="37">
        <v>8586546.6182295699</v>
      </c>
      <c r="I62" s="49">
        <v>2019</v>
      </c>
      <c r="J62" s="41" t="s">
        <v>292</v>
      </c>
      <c r="K62" s="49">
        <v>2020</v>
      </c>
      <c r="L62" s="14" t="s">
        <v>295</v>
      </c>
    </row>
    <row r="63" spans="1:12" x14ac:dyDescent="0.25">
      <c r="A63" s="2">
        <f t="shared" si="1"/>
        <v>62</v>
      </c>
      <c r="B63" s="7" t="str">
        <f>HYPERLINK("http://cipapp.sandiego.gov/CIPDetail.aspx?ID="&amp;FY20_Published[[#This Row],[Project Number]],C63)</f>
        <v>Sewer &amp; AC Water Crown Point West (S)</v>
      </c>
      <c r="C63" s="34" t="s">
        <v>241</v>
      </c>
      <c r="D63" s="39" t="s">
        <v>1</v>
      </c>
      <c r="E63" s="35" t="s">
        <v>319</v>
      </c>
      <c r="F63" s="36" t="s">
        <v>0</v>
      </c>
      <c r="G63" s="37">
        <v>10436000</v>
      </c>
      <c r="H63" s="37">
        <v>13438691.127123101</v>
      </c>
      <c r="I63" s="49">
        <v>2019</v>
      </c>
      <c r="J63" s="14" t="s">
        <v>292</v>
      </c>
      <c r="K63" s="49">
        <v>2020</v>
      </c>
      <c r="L63" s="14" t="s">
        <v>295</v>
      </c>
    </row>
    <row r="64" spans="1:12" x14ac:dyDescent="0.25">
      <c r="A64" s="2">
        <f t="shared" si="1"/>
        <v>63</v>
      </c>
      <c r="B64" s="7" t="str">
        <f>HYPERLINK("http://cipapp.sandiego.gov/CIPDetail.aspx?ID="&amp;FY20_Published[[#This Row],[Project Number]],C64)</f>
        <v>Mira Mesa South Storm Drain Replacement</v>
      </c>
      <c r="C64" s="34" t="s">
        <v>222</v>
      </c>
      <c r="D64" s="39" t="s">
        <v>116</v>
      </c>
      <c r="E64" s="35" t="s">
        <v>318</v>
      </c>
      <c r="F64" s="36" t="s">
        <v>0</v>
      </c>
      <c r="G64" s="37">
        <v>809999.99988200201</v>
      </c>
      <c r="H64" s="37">
        <v>1502499.9998436701</v>
      </c>
      <c r="I64" s="49">
        <v>2020</v>
      </c>
      <c r="J64" s="14" t="s">
        <v>295</v>
      </c>
      <c r="K64" s="49">
        <v>2020</v>
      </c>
      <c r="L64" s="14" t="s">
        <v>292</v>
      </c>
    </row>
    <row r="65" spans="1:12" x14ac:dyDescent="0.25">
      <c r="A65" s="2">
        <f t="shared" si="1"/>
        <v>64</v>
      </c>
      <c r="B65" s="7" t="str">
        <f>HYPERLINK("http://cipapp.sandiego.gov/CIPDetail.aspx?ID="&amp;FY20_Published[[#This Row],[Project Number]],C65)</f>
        <v>NC-MBC Improvements</v>
      </c>
      <c r="C65" s="34" t="s">
        <v>236</v>
      </c>
      <c r="D65" s="39" t="s">
        <v>29</v>
      </c>
      <c r="E65" s="35" t="s">
        <v>321</v>
      </c>
      <c r="F65" s="36" t="s">
        <v>0</v>
      </c>
      <c r="G65" s="37">
        <v>30701000</v>
      </c>
      <c r="H65" s="37">
        <v>40687164.944335297</v>
      </c>
      <c r="I65" s="49">
        <v>2020</v>
      </c>
      <c r="J65" s="14" t="s">
        <v>295</v>
      </c>
      <c r="K65" s="49">
        <v>2020</v>
      </c>
      <c r="L65" s="14" t="s">
        <v>294</v>
      </c>
    </row>
    <row r="66" spans="1:12" x14ac:dyDescent="0.25">
      <c r="A66" s="2">
        <f t="shared" si="1"/>
        <v>65</v>
      </c>
      <c r="B66" s="7" t="str">
        <f>HYPERLINK("http://cipapp.sandiego.gov/CIPDetail.aspx?ID="&amp;FY20_Published[[#This Row],[Project Number]],C66)</f>
        <v>Cass St (Grand-Pacific) SL UU143 - 6 lights</v>
      </c>
      <c r="C66" s="34" t="s">
        <v>269</v>
      </c>
      <c r="D66" s="39" t="s">
        <v>115</v>
      </c>
      <c r="E66" s="35" t="s">
        <v>419</v>
      </c>
      <c r="F66" s="36" t="s">
        <v>290</v>
      </c>
      <c r="G66" s="37">
        <v>64800</v>
      </c>
      <c r="H66" s="37">
        <v>72000</v>
      </c>
      <c r="I66" s="49">
        <v>2019</v>
      </c>
      <c r="J66" s="14" t="s">
        <v>294</v>
      </c>
      <c r="K66" s="49">
        <v>2020</v>
      </c>
      <c r="L66" s="14" t="s">
        <v>292</v>
      </c>
    </row>
    <row r="67" spans="1:12" x14ac:dyDescent="0.25">
      <c r="A67" s="2">
        <f t="shared" ref="A67:A98" si="2">A66+1</f>
        <v>66</v>
      </c>
      <c r="B67" s="7" t="str">
        <f>HYPERLINK("http://cipapp.sandiego.gov/CIPDetail.aspx?ID="&amp;FY20_Published[[#This Row],[Project Number]],C67)</f>
        <v>Coronado SB (27th-Madden) SL UU193 - 5 lights</v>
      </c>
      <c r="C67" s="34" t="s">
        <v>253</v>
      </c>
      <c r="D67" s="39" t="s">
        <v>114</v>
      </c>
      <c r="E67" s="35" t="s">
        <v>419</v>
      </c>
      <c r="F67" s="36" t="s">
        <v>290</v>
      </c>
      <c r="G67" s="37">
        <v>54000</v>
      </c>
      <c r="H67" s="37">
        <v>60000</v>
      </c>
      <c r="I67" s="49">
        <v>2020</v>
      </c>
      <c r="J67" s="14" t="s">
        <v>295</v>
      </c>
      <c r="K67" s="49">
        <v>2020</v>
      </c>
      <c r="L67" s="14" t="s">
        <v>292</v>
      </c>
    </row>
    <row r="68" spans="1:12" x14ac:dyDescent="0.25">
      <c r="A68" s="2">
        <f t="shared" si="2"/>
        <v>67</v>
      </c>
      <c r="B68" s="7" t="str">
        <f>HYPERLINK("http://cipapp.sandiego.gov/CIPDetail.aspx?ID="&amp;FY20_Published[[#This Row],[Project Number]],C68)</f>
        <v>Hughes St (58th St-Jodi St) SL UU101 - 11 lights</v>
      </c>
      <c r="C68" s="34" t="s">
        <v>254</v>
      </c>
      <c r="D68" s="39" t="s">
        <v>113</v>
      </c>
      <c r="E68" s="35" t="s">
        <v>419</v>
      </c>
      <c r="F68" s="36" t="s">
        <v>290</v>
      </c>
      <c r="G68" s="37">
        <v>118800</v>
      </c>
      <c r="H68" s="37">
        <v>132000</v>
      </c>
      <c r="I68" s="49">
        <v>2019</v>
      </c>
      <c r="J68" s="14" t="s">
        <v>294</v>
      </c>
      <c r="K68" s="49">
        <v>2020</v>
      </c>
      <c r="L68" s="14" t="s">
        <v>292</v>
      </c>
    </row>
    <row r="69" spans="1:12" x14ac:dyDescent="0.25">
      <c r="A69" s="2">
        <f t="shared" si="2"/>
        <v>68</v>
      </c>
      <c r="B69" s="7" t="str">
        <f>HYPERLINK("http://cipapp.sandiego.gov/CIPDetail.aspx?ID="&amp;FY20_Published[[#This Row],[Project Number]],C69)</f>
        <v>Ingraham St (Beryl-Garnet) SL UU141 - 15 lights</v>
      </c>
      <c r="C69" s="34" t="s">
        <v>387</v>
      </c>
      <c r="D69" s="39" t="s">
        <v>343</v>
      </c>
      <c r="E69" s="35" t="s">
        <v>419</v>
      </c>
      <c r="F69" s="36" t="s">
        <v>290</v>
      </c>
      <c r="G69" s="37">
        <v>162000</v>
      </c>
      <c r="H69" s="37">
        <v>180000</v>
      </c>
      <c r="I69" s="49">
        <v>2020</v>
      </c>
      <c r="J69" s="14" t="s">
        <v>295</v>
      </c>
      <c r="K69" s="49">
        <v>2020</v>
      </c>
      <c r="L69" s="14" t="s">
        <v>292</v>
      </c>
    </row>
    <row r="70" spans="1:12" x14ac:dyDescent="0.25">
      <c r="A70" s="2">
        <f t="shared" si="2"/>
        <v>69</v>
      </c>
      <c r="B70" s="7" t="str">
        <f>HYPERLINK("http://cipapp.sandiego.gov/CIPDetail.aspx?ID="&amp;FY20_Published[[#This Row],[Project Number]],C70)</f>
        <v>Mt Acadia (Mt Alifan-Mt Burnham) SL UU621 - 19 lights</v>
      </c>
      <c r="C70" s="34" t="s">
        <v>388</v>
      </c>
      <c r="D70" s="39" t="s">
        <v>344</v>
      </c>
      <c r="E70" s="35" t="s">
        <v>419</v>
      </c>
      <c r="F70" s="36" t="s">
        <v>290</v>
      </c>
      <c r="G70" s="37">
        <v>205200</v>
      </c>
      <c r="H70" s="37">
        <v>228000</v>
      </c>
      <c r="I70" s="49">
        <v>2020</v>
      </c>
      <c r="J70" s="41" t="s">
        <v>295</v>
      </c>
      <c r="K70" s="49">
        <v>2020</v>
      </c>
      <c r="L70" s="14" t="s">
        <v>292</v>
      </c>
    </row>
    <row r="71" spans="1:12" x14ac:dyDescent="0.25">
      <c r="A71" s="2">
        <f t="shared" si="2"/>
        <v>70</v>
      </c>
      <c r="B71" s="7" t="str">
        <f>HYPERLINK("http://cipapp.sandiego.gov/CIPDetail.aspx?ID="&amp;FY20_Published[[#This Row],[Project Number]],C71)</f>
        <v>Seminole PH2 (El Cajon-Stanley) SL UU630 - 10</v>
      </c>
      <c r="C71" s="34" t="s">
        <v>389</v>
      </c>
      <c r="D71" s="39" t="s">
        <v>345</v>
      </c>
      <c r="E71" s="35" t="s">
        <v>419</v>
      </c>
      <c r="F71" s="36" t="s">
        <v>290</v>
      </c>
      <c r="G71" s="37">
        <v>108000</v>
      </c>
      <c r="H71" s="37">
        <v>120000</v>
      </c>
      <c r="I71" s="49">
        <v>2020</v>
      </c>
      <c r="J71" s="41" t="s">
        <v>295</v>
      </c>
      <c r="K71" s="49">
        <v>2020</v>
      </c>
      <c r="L71" s="14" t="s">
        <v>292</v>
      </c>
    </row>
    <row r="72" spans="1:12" x14ac:dyDescent="0.25">
      <c r="A72" s="2">
        <f t="shared" si="2"/>
        <v>71</v>
      </c>
      <c r="B72" s="7" t="str">
        <f>HYPERLINK("http://cipapp.sandiego.gov/CIPDetail.aspx?ID="&amp;FY20_Published[[#This Row],[Project Number]],C72)</f>
        <v>Bernardo Hts Py @ Calle Pueblito TS</v>
      </c>
      <c r="C72" s="34" t="s">
        <v>228</v>
      </c>
      <c r="D72" s="39" t="s">
        <v>112</v>
      </c>
      <c r="E72" s="35" t="s">
        <v>419</v>
      </c>
      <c r="F72" s="36" t="s">
        <v>290</v>
      </c>
      <c r="G72" s="37">
        <v>319600</v>
      </c>
      <c r="H72" s="37">
        <v>438100</v>
      </c>
      <c r="I72" s="49">
        <v>2020</v>
      </c>
      <c r="J72" s="41" t="s">
        <v>295</v>
      </c>
      <c r="K72" s="49">
        <v>2020</v>
      </c>
      <c r="L72" s="14" t="s">
        <v>292</v>
      </c>
    </row>
    <row r="73" spans="1:12" x14ac:dyDescent="0.25">
      <c r="A73" s="2">
        <f t="shared" si="2"/>
        <v>72</v>
      </c>
      <c r="B73" s="7" t="str">
        <f>HYPERLINK("http://cipapp.sandiego.gov/CIPDetail.aspx?ID="&amp;FY20_Published[[#This Row],[Project Number]],C73)</f>
        <v>Adams Ave &amp; 49th St Splitter Islands</v>
      </c>
      <c r="C73" s="34" t="s">
        <v>159</v>
      </c>
      <c r="D73" s="39" t="s">
        <v>111</v>
      </c>
      <c r="E73" s="35" t="s">
        <v>322</v>
      </c>
      <c r="F73" s="36" t="s">
        <v>0</v>
      </c>
      <c r="G73" s="37">
        <v>263649.99938896502</v>
      </c>
      <c r="H73" s="37">
        <v>583999.99923193397</v>
      </c>
      <c r="I73" s="49">
        <v>2020</v>
      </c>
      <c r="J73" s="14" t="s">
        <v>292</v>
      </c>
      <c r="K73" s="49">
        <v>2020</v>
      </c>
      <c r="L73" s="14" t="s">
        <v>294</v>
      </c>
    </row>
    <row r="74" spans="1:12" x14ac:dyDescent="0.25">
      <c r="A74" s="2">
        <f t="shared" si="2"/>
        <v>73</v>
      </c>
      <c r="B74" s="7" t="str">
        <f>HYPERLINK("http://cipapp.sandiego.gov/CIPDetail.aspx?ID="&amp;FY20_Published[[#This Row],[Project Number]],C74)</f>
        <v>Market Street Water Pipe Replacement</v>
      </c>
      <c r="C74" s="34" t="s">
        <v>207</v>
      </c>
      <c r="D74" s="16" t="s">
        <v>110</v>
      </c>
      <c r="E74" s="35" t="s">
        <v>320</v>
      </c>
      <c r="F74" s="36" t="s">
        <v>0</v>
      </c>
      <c r="G74" s="37">
        <v>1062131.9990000001</v>
      </c>
      <c r="H74" s="37">
        <v>1459701.9990000001</v>
      </c>
      <c r="I74" s="49">
        <v>2020</v>
      </c>
      <c r="J74" s="14" t="s">
        <v>295</v>
      </c>
      <c r="K74" s="49">
        <v>2020</v>
      </c>
      <c r="L74" s="14" t="s">
        <v>292</v>
      </c>
    </row>
    <row r="75" spans="1:12" x14ac:dyDescent="0.25">
      <c r="A75" s="2">
        <f t="shared" si="2"/>
        <v>74</v>
      </c>
      <c r="B75" s="7" t="str">
        <f>HYPERLINK("http://cipapp.sandiego.gov/CIPDetail.aspx?ID="&amp;FY20_Published[[#This Row],[Project Number]],C75)</f>
        <v>Market Street Sewer Pipe Replacement</v>
      </c>
      <c r="C75" s="34" t="s">
        <v>206</v>
      </c>
      <c r="D75" s="39" t="s">
        <v>109</v>
      </c>
      <c r="E75" s="35" t="s">
        <v>319</v>
      </c>
      <c r="F75" s="36" t="s">
        <v>0</v>
      </c>
      <c r="G75" s="37">
        <v>326133.99900000001</v>
      </c>
      <c r="H75" s="37">
        <v>470551.99900000001</v>
      </c>
      <c r="I75" s="49">
        <v>2020</v>
      </c>
      <c r="J75" s="14" t="s">
        <v>294</v>
      </c>
      <c r="K75" s="49">
        <v>2020</v>
      </c>
      <c r="L75" s="14" t="s">
        <v>292</v>
      </c>
    </row>
    <row r="76" spans="1:12" x14ac:dyDescent="0.25">
      <c r="A76" s="2">
        <f t="shared" si="2"/>
        <v>75</v>
      </c>
      <c r="B76" s="7" t="str">
        <f>HYPERLINK("http://cipapp.sandiego.gov/CIPDetail.aspx?ID="&amp;FY20_Published[[#This Row],[Project Number]],C76)</f>
        <v>TP South Golf Course Improvements</v>
      </c>
      <c r="C76" s="34" t="s">
        <v>390</v>
      </c>
      <c r="D76" s="39" t="s">
        <v>346</v>
      </c>
      <c r="E76" s="35" t="s">
        <v>412</v>
      </c>
      <c r="F76" s="36" t="s">
        <v>298</v>
      </c>
      <c r="G76" s="37">
        <v>13900000</v>
      </c>
      <c r="H76" s="37">
        <v>17000000</v>
      </c>
      <c r="I76" s="49">
        <v>2020</v>
      </c>
      <c r="J76" s="14" t="s">
        <v>293</v>
      </c>
      <c r="K76" s="49">
        <v>2020</v>
      </c>
      <c r="L76" s="14" t="s">
        <v>294</v>
      </c>
    </row>
    <row r="77" spans="1:12" x14ac:dyDescent="0.25">
      <c r="A77" s="2">
        <f t="shared" si="2"/>
        <v>76</v>
      </c>
      <c r="B77" s="7" t="str">
        <f>HYPERLINK("http://cipapp.sandiego.gov/CIPDetail.aspx?ID="&amp;FY20_Published[[#This Row],[Project Number]],C77)</f>
        <v>70th-Alvarado to Saranac-Sidewalk</v>
      </c>
      <c r="C77" s="34" t="s">
        <v>257</v>
      </c>
      <c r="D77" s="42" t="s">
        <v>108</v>
      </c>
      <c r="E77" s="35" t="s">
        <v>410</v>
      </c>
      <c r="F77" s="36" t="s">
        <v>0</v>
      </c>
      <c r="G77" s="37">
        <v>304425</v>
      </c>
      <c r="H77" s="37">
        <v>647824.99982032995</v>
      </c>
      <c r="I77" s="49">
        <v>2019</v>
      </c>
      <c r="J77" s="14" t="s">
        <v>292</v>
      </c>
      <c r="K77" s="49">
        <v>2020</v>
      </c>
      <c r="L77" s="14" t="s">
        <v>292</v>
      </c>
    </row>
    <row r="78" spans="1:12" x14ac:dyDescent="0.25">
      <c r="A78" s="2">
        <f t="shared" si="2"/>
        <v>77</v>
      </c>
      <c r="B78" s="7" t="str">
        <f>HYPERLINK("http://cipapp.sandiego.gov/CIPDetail.aspx?ID="&amp;FY20_Published[[#This Row],[Project Number]],C78)</f>
        <v>Fanuel St III (Grand-PB Dr) Rd Imp UU188</v>
      </c>
      <c r="C78" s="34" t="s">
        <v>198</v>
      </c>
      <c r="D78" s="39" t="s">
        <v>107</v>
      </c>
      <c r="E78" s="35" t="s">
        <v>413</v>
      </c>
      <c r="F78" s="36" t="s">
        <v>0</v>
      </c>
      <c r="G78" s="37">
        <v>106912</v>
      </c>
      <c r="H78" s="37">
        <v>144329</v>
      </c>
      <c r="I78" s="49">
        <v>2020</v>
      </c>
      <c r="J78" s="14" t="s">
        <v>295</v>
      </c>
      <c r="K78" s="49">
        <v>2020</v>
      </c>
      <c r="L78" s="14" t="s">
        <v>292</v>
      </c>
    </row>
    <row r="79" spans="1:12" x14ac:dyDescent="0.25">
      <c r="A79" s="2">
        <f t="shared" si="2"/>
        <v>78</v>
      </c>
      <c r="B79" s="7" t="str">
        <f>HYPERLINK("http://cipapp.sandiego.gov/CIPDetail.aspx?ID="&amp;FY20_Published[[#This Row],[Project Number]],C79)</f>
        <v>Manzana Storm Drain Replacement</v>
      </c>
      <c r="C79" s="34" t="s">
        <v>284</v>
      </c>
      <c r="D79" s="39" t="s">
        <v>2</v>
      </c>
      <c r="E79" s="35" t="s">
        <v>318</v>
      </c>
      <c r="F79" s="36" t="s">
        <v>0</v>
      </c>
      <c r="G79" s="37">
        <v>853000</v>
      </c>
      <c r="H79" s="37">
        <v>1249999.99996204</v>
      </c>
      <c r="I79" s="49">
        <v>2020</v>
      </c>
      <c r="J79" s="14" t="s">
        <v>293</v>
      </c>
      <c r="K79" s="49">
        <v>2020</v>
      </c>
      <c r="L79" s="14" t="s">
        <v>293</v>
      </c>
    </row>
    <row r="80" spans="1:12" x14ac:dyDescent="0.25">
      <c r="A80" s="2">
        <f t="shared" si="2"/>
        <v>79</v>
      </c>
      <c r="B80" s="7" t="str">
        <f>HYPERLINK("http://cipapp.sandiego.gov/CIPDetail.aspx?ID="&amp;FY20_Published[[#This Row],[Project Number]],C80)</f>
        <v>Remaining Small Diameter CI Water Ph 3</v>
      </c>
      <c r="C80" s="34" t="s">
        <v>217</v>
      </c>
      <c r="D80" s="39" t="s">
        <v>8</v>
      </c>
      <c r="E80" s="35" t="s">
        <v>320</v>
      </c>
      <c r="F80" s="36" t="s">
        <v>0</v>
      </c>
      <c r="G80" s="37">
        <v>1800000</v>
      </c>
      <c r="H80" s="37">
        <v>2659999.99987101</v>
      </c>
      <c r="I80" s="49">
        <v>2020</v>
      </c>
      <c r="J80" s="14" t="s">
        <v>295</v>
      </c>
      <c r="K80" s="49">
        <v>2020</v>
      </c>
      <c r="L80" s="14" t="s">
        <v>292</v>
      </c>
    </row>
    <row r="81" spans="1:12" x14ac:dyDescent="0.25">
      <c r="A81" s="2">
        <f t="shared" si="2"/>
        <v>80</v>
      </c>
      <c r="B81" s="7" t="str">
        <f>HYPERLINK("http://cipapp.sandiego.gov/CIPDetail.aspx?ID="&amp;FY20_Published[[#This Row],[Project Number]],C81)</f>
        <v>Asphalt Resurfacing Group 1702 (Option C</v>
      </c>
      <c r="C81" s="34" t="s">
        <v>285</v>
      </c>
      <c r="D81" s="39" t="s">
        <v>4</v>
      </c>
      <c r="E81" s="35" t="s">
        <v>322</v>
      </c>
      <c r="F81" s="36" t="s">
        <v>0</v>
      </c>
      <c r="G81" s="37">
        <v>4756087</v>
      </c>
      <c r="H81" s="37">
        <v>5500000</v>
      </c>
      <c r="I81" s="49">
        <v>2020</v>
      </c>
      <c r="J81" s="14" t="s">
        <v>295</v>
      </c>
      <c r="K81" s="49">
        <v>2020</v>
      </c>
      <c r="L81" s="14" t="s">
        <v>295</v>
      </c>
    </row>
    <row r="82" spans="1:12" x14ac:dyDescent="0.25">
      <c r="A82" s="2">
        <f t="shared" si="2"/>
        <v>81</v>
      </c>
      <c r="B82" s="7" t="str">
        <f>HYPERLINK("http://cipapp.sandiego.gov/CIPDetail.aspx?ID="&amp;FY20_Published[[#This Row],[Project Number]],C82)</f>
        <v>San Vicente PH I-II Rd Imp UU505-UU506</v>
      </c>
      <c r="C82" s="34" t="s">
        <v>200</v>
      </c>
      <c r="D82" s="39" t="s">
        <v>106</v>
      </c>
      <c r="E82" s="35" t="s">
        <v>413</v>
      </c>
      <c r="F82" s="36" t="s">
        <v>0</v>
      </c>
      <c r="G82" s="37">
        <v>359483</v>
      </c>
      <c r="H82" s="37">
        <v>485302.05</v>
      </c>
      <c r="I82" s="49">
        <v>2020</v>
      </c>
      <c r="J82" s="14" t="s">
        <v>295</v>
      </c>
      <c r="K82" s="49">
        <v>2020</v>
      </c>
      <c r="L82" s="14" t="s">
        <v>292</v>
      </c>
    </row>
    <row r="83" spans="1:12" x14ac:dyDescent="0.25">
      <c r="A83" s="2">
        <f t="shared" si="2"/>
        <v>82</v>
      </c>
      <c r="B83" s="7" t="str">
        <f>HYPERLINK("http://cipapp.sandiego.gov/CIPDetail.aspx?ID="&amp;FY20_Published[[#This Row],[Project Number]],C83)</f>
        <v>San Diego Central Library-Boiler Replac</v>
      </c>
      <c r="C83" s="34" t="s">
        <v>264</v>
      </c>
      <c r="D83" s="39" t="s">
        <v>105</v>
      </c>
      <c r="E83" s="35" t="s">
        <v>296</v>
      </c>
      <c r="F83" s="36" t="s">
        <v>0</v>
      </c>
      <c r="G83" s="37">
        <v>1002999.99990455</v>
      </c>
      <c r="H83" s="37">
        <v>1811665.99937527</v>
      </c>
      <c r="I83" s="49">
        <v>2019</v>
      </c>
      <c r="J83" s="14" t="s">
        <v>294</v>
      </c>
      <c r="K83" s="49">
        <v>2020</v>
      </c>
      <c r="L83" s="14" t="s">
        <v>294</v>
      </c>
    </row>
    <row r="84" spans="1:12" x14ac:dyDescent="0.25">
      <c r="A84" s="2">
        <f t="shared" si="2"/>
        <v>83</v>
      </c>
      <c r="B84" s="7" t="str">
        <f>HYPERLINK("http://cipapp.sandiego.gov/CIPDetail.aspx?ID="&amp;FY20_Published[[#This Row],[Project Number]],C84)</f>
        <v>Sewer &amp; AC Water Group 1032 (S)</v>
      </c>
      <c r="C84" s="34" t="s">
        <v>391</v>
      </c>
      <c r="D84" s="16" t="s">
        <v>347</v>
      </c>
      <c r="E84" s="35" t="s">
        <v>319</v>
      </c>
      <c r="F84" s="36" t="s">
        <v>0</v>
      </c>
      <c r="G84" s="37">
        <v>6389000</v>
      </c>
      <c r="H84" s="37">
        <v>8517999.9988568798</v>
      </c>
      <c r="I84" s="49">
        <v>2020</v>
      </c>
      <c r="J84" s="14" t="s">
        <v>292</v>
      </c>
      <c r="K84" s="49">
        <v>2020</v>
      </c>
      <c r="L84" s="14" t="s">
        <v>294</v>
      </c>
    </row>
    <row r="85" spans="1:12" x14ac:dyDescent="0.25">
      <c r="A85" s="2">
        <f t="shared" si="2"/>
        <v>84</v>
      </c>
      <c r="B85" s="7" t="str">
        <f>HYPERLINK("http://cipapp.sandiego.gov/CIPDetail.aspx?ID="&amp;FY20_Published[[#This Row],[Project Number]],C85)</f>
        <v>Sewer &amp; AC Water Group 1032 (W)</v>
      </c>
      <c r="C85" s="34" t="s">
        <v>392</v>
      </c>
      <c r="D85" s="39" t="s">
        <v>348</v>
      </c>
      <c r="E85" s="35" t="s">
        <v>319</v>
      </c>
      <c r="F85" s="36" t="s">
        <v>0</v>
      </c>
      <c r="G85" s="37">
        <v>7071000</v>
      </c>
      <c r="H85" s="37">
        <v>9427999.9983716402</v>
      </c>
      <c r="I85" s="49">
        <v>2020</v>
      </c>
      <c r="J85" s="41" t="s">
        <v>292</v>
      </c>
      <c r="K85" s="49">
        <v>2020</v>
      </c>
      <c r="L85" s="14" t="s">
        <v>294</v>
      </c>
    </row>
    <row r="86" spans="1:12" x14ac:dyDescent="0.25">
      <c r="A86" s="2">
        <f t="shared" si="2"/>
        <v>85</v>
      </c>
      <c r="B86" s="7" t="str">
        <f>HYPERLINK("http://cipapp.sandiego.gov/CIPDetail.aspx?ID="&amp;FY20_Published[[#This Row],[Project Number]],C86)</f>
        <v>Plaza De Panama Pipeline Replacements (S</v>
      </c>
      <c r="C86" s="34" t="s">
        <v>261</v>
      </c>
      <c r="D86" s="16" t="s">
        <v>104</v>
      </c>
      <c r="E86" s="35" t="s">
        <v>319</v>
      </c>
      <c r="F86" s="36" t="s">
        <v>0</v>
      </c>
      <c r="G86" s="37">
        <v>1102041.6193387799</v>
      </c>
      <c r="H86" s="37">
        <v>1410102.7392561201</v>
      </c>
      <c r="I86" s="49">
        <v>2020</v>
      </c>
      <c r="J86" s="44" t="s">
        <v>294</v>
      </c>
      <c r="K86" s="49">
        <v>2020</v>
      </c>
      <c r="L86" s="14" t="s">
        <v>295</v>
      </c>
    </row>
    <row r="87" spans="1:12" x14ac:dyDescent="0.25">
      <c r="A87" s="2">
        <f t="shared" si="2"/>
        <v>86</v>
      </c>
      <c r="B87" s="7" t="str">
        <f>HYPERLINK("http://cipapp.sandiego.gov/CIPDetail.aspx?ID="&amp;FY20_Published[[#This Row],[Project Number]],C87)</f>
        <v>Balboa Park Pipeline Repl Ph III (S)</v>
      </c>
      <c r="C87" s="34" t="s">
        <v>177</v>
      </c>
      <c r="D87" s="39" t="s">
        <v>103</v>
      </c>
      <c r="E87" s="35" t="s">
        <v>319</v>
      </c>
      <c r="F87" s="36" t="s">
        <v>0</v>
      </c>
      <c r="G87" s="37">
        <v>1213000</v>
      </c>
      <c r="H87" s="37">
        <v>1998499.6191172299</v>
      </c>
      <c r="I87" s="49">
        <v>2020</v>
      </c>
      <c r="J87" s="14" t="s">
        <v>292</v>
      </c>
      <c r="K87" s="49">
        <v>2020</v>
      </c>
      <c r="L87" s="14" t="s">
        <v>294</v>
      </c>
    </row>
    <row r="88" spans="1:12" x14ac:dyDescent="0.25">
      <c r="A88" s="2">
        <f t="shared" si="2"/>
        <v>87</v>
      </c>
      <c r="B88" s="7" t="str">
        <f>HYPERLINK("http://cipapp.sandiego.gov/CIPDetail.aspx?ID="&amp;FY20_Published[[#This Row],[Project Number]],C88)</f>
        <v>Plaza De Panama Pipeline Replacements (W</v>
      </c>
      <c r="C88" s="34" t="s">
        <v>260</v>
      </c>
      <c r="D88" s="16" t="s">
        <v>102</v>
      </c>
      <c r="E88" s="35" t="s">
        <v>320</v>
      </c>
      <c r="F88" s="36" t="s">
        <v>0</v>
      </c>
      <c r="G88" s="37">
        <v>2046648.7179533499</v>
      </c>
      <c r="H88" s="37">
        <v>2598048.1777998498</v>
      </c>
      <c r="I88" s="49">
        <v>2020</v>
      </c>
      <c r="J88" s="14" t="s">
        <v>294</v>
      </c>
      <c r="K88" s="49">
        <v>2020</v>
      </c>
      <c r="L88" s="14" t="s">
        <v>295</v>
      </c>
    </row>
    <row r="89" spans="1:12" x14ac:dyDescent="0.25">
      <c r="A89" s="2">
        <f t="shared" si="2"/>
        <v>88</v>
      </c>
      <c r="B89" s="7" t="str">
        <f>HYPERLINK("http://cipapp.sandiego.gov/CIPDetail.aspx?ID="&amp;FY20_Published[[#This Row],[Project Number]],C89)</f>
        <v>Balboa Park Pipeline Repl Ph III (W)</v>
      </c>
      <c r="C89" s="34" t="s">
        <v>176</v>
      </c>
      <c r="D89" s="39" t="s">
        <v>101</v>
      </c>
      <c r="E89" s="35" t="s">
        <v>320</v>
      </c>
      <c r="F89" s="36" t="s">
        <v>0</v>
      </c>
      <c r="G89" s="37">
        <v>3010000</v>
      </c>
      <c r="H89" s="37">
        <v>5004135.2868847903</v>
      </c>
      <c r="I89" s="49">
        <v>2020</v>
      </c>
      <c r="J89" s="14" t="s">
        <v>292</v>
      </c>
      <c r="K89" s="49">
        <v>2020</v>
      </c>
      <c r="L89" s="14" t="s">
        <v>294</v>
      </c>
    </row>
    <row r="90" spans="1:12" x14ac:dyDescent="0.25">
      <c r="A90" s="2">
        <f t="shared" si="2"/>
        <v>89</v>
      </c>
      <c r="B90" s="7" t="str">
        <f>HYPERLINK("http://cipapp.sandiego.gov/CIPDetail.aspx?ID="&amp;FY20_Published[[#This Row],[Project Number]],C90)</f>
        <v>Abbot Street Series Circuit</v>
      </c>
      <c r="C90" s="34" t="s">
        <v>214</v>
      </c>
      <c r="D90" s="16" t="s">
        <v>100</v>
      </c>
      <c r="E90" s="35" t="s">
        <v>419</v>
      </c>
      <c r="F90" s="36" t="s">
        <v>0</v>
      </c>
      <c r="G90" s="37">
        <v>275000</v>
      </c>
      <c r="H90" s="37">
        <v>422500</v>
      </c>
      <c r="I90" s="49">
        <v>2020</v>
      </c>
      <c r="J90" s="14" t="s">
        <v>292</v>
      </c>
      <c r="K90" s="49">
        <v>2020</v>
      </c>
      <c r="L90" s="14" t="s">
        <v>294</v>
      </c>
    </row>
    <row r="91" spans="1:12" x14ac:dyDescent="0.25">
      <c r="A91" s="2">
        <f t="shared" si="2"/>
        <v>90</v>
      </c>
      <c r="B91" s="7" t="str">
        <f>HYPERLINK("http://cipapp.sandiego.gov/CIPDetail.aspx?ID="&amp;FY20_Published[[#This Row],[Project Number]],C91)</f>
        <v>Pipeline Rehabilitation AQ-1</v>
      </c>
      <c r="C91" s="34" t="s">
        <v>278</v>
      </c>
      <c r="D91" s="39" t="s">
        <v>99</v>
      </c>
      <c r="E91" s="35" t="s">
        <v>319</v>
      </c>
      <c r="F91" s="36" t="s">
        <v>0</v>
      </c>
      <c r="G91" s="37">
        <v>4209510.0999999996</v>
      </c>
      <c r="H91" s="37">
        <v>5497985.6094738096</v>
      </c>
      <c r="I91" s="49">
        <v>2019</v>
      </c>
      <c r="J91" s="14" t="s">
        <v>294</v>
      </c>
      <c r="K91" s="49">
        <v>2020</v>
      </c>
      <c r="L91" s="14" t="s">
        <v>293</v>
      </c>
    </row>
    <row r="92" spans="1:12" x14ac:dyDescent="0.25">
      <c r="A92" s="2">
        <f t="shared" si="2"/>
        <v>91</v>
      </c>
      <c r="B92" s="7" t="str">
        <f>HYPERLINK("http://cipapp.sandiego.gov/CIPDetail.aspx?ID="&amp;FY20_Published[[#This Row],[Project Number]],C92)</f>
        <v>Torrey Pines Gf-Repr Storm Drain Outfall</v>
      </c>
      <c r="C92" s="34" t="s">
        <v>184</v>
      </c>
      <c r="D92" s="39" t="s">
        <v>32</v>
      </c>
      <c r="E92" s="35" t="s">
        <v>412</v>
      </c>
      <c r="F92" s="36" t="s">
        <v>0</v>
      </c>
      <c r="G92" s="37">
        <v>2134999.9993449398</v>
      </c>
      <c r="H92" s="37">
        <v>3359999.99703437</v>
      </c>
      <c r="I92" s="49">
        <v>2020</v>
      </c>
      <c r="J92" s="14" t="s">
        <v>295</v>
      </c>
      <c r="K92" s="49">
        <v>2020</v>
      </c>
      <c r="L92" s="14" t="s">
        <v>292</v>
      </c>
    </row>
    <row r="93" spans="1:12" x14ac:dyDescent="0.25">
      <c r="A93" s="2">
        <f t="shared" si="2"/>
        <v>92</v>
      </c>
      <c r="B93" s="7" t="str">
        <f>HYPERLINK("http://cipapp.sandiego.gov/CIPDetail.aspx?ID="&amp;FY20_Published[[#This Row],[Project Number]],C93)</f>
        <v>AC Water Group 1038</v>
      </c>
      <c r="C93" s="34" t="s">
        <v>287</v>
      </c>
      <c r="D93" s="39" t="s">
        <v>98</v>
      </c>
      <c r="E93" s="35" t="s">
        <v>320</v>
      </c>
      <c r="F93" s="36" t="s">
        <v>0</v>
      </c>
      <c r="G93" s="37">
        <v>22286633.999639999</v>
      </c>
      <c r="H93" s="37">
        <v>29643692.9957004</v>
      </c>
      <c r="I93" s="49">
        <v>2019</v>
      </c>
      <c r="J93" s="14" t="s">
        <v>295</v>
      </c>
      <c r="K93" s="49">
        <v>2020</v>
      </c>
      <c r="L93" s="14" t="s">
        <v>295</v>
      </c>
    </row>
    <row r="94" spans="1:12" x14ac:dyDescent="0.25">
      <c r="A94" s="2">
        <f t="shared" si="2"/>
        <v>93</v>
      </c>
      <c r="B94" s="7" t="str">
        <f>HYPERLINK("http://cipapp.sandiego.gov/CIPDetail.aspx?ID="&amp;FY20_Published[[#This Row],[Project Number]],C94)</f>
        <v>Regional Arterial Guardrail Group 2</v>
      </c>
      <c r="C94" s="34" t="s">
        <v>226</v>
      </c>
      <c r="D94" s="39" t="s">
        <v>97</v>
      </c>
      <c r="E94" s="35" t="s">
        <v>419</v>
      </c>
      <c r="F94" s="36" t="s">
        <v>290</v>
      </c>
      <c r="G94" s="37">
        <v>256612</v>
      </c>
      <c r="H94" s="37">
        <v>381799.99999865098</v>
      </c>
      <c r="I94" s="49">
        <v>2020</v>
      </c>
      <c r="J94" s="14" t="s">
        <v>292</v>
      </c>
      <c r="K94" s="49">
        <v>2020</v>
      </c>
      <c r="L94" s="14" t="s">
        <v>294</v>
      </c>
    </row>
    <row r="95" spans="1:12" x14ac:dyDescent="0.25">
      <c r="A95" s="2">
        <f t="shared" si="2"/>
        <v>94</v>
      </c>
      <c r="B95" s="7" t="str">
        <f>HYPERLINK("http://cipapp.sandiego.gov/CIPDetail.aspx?ID="&amp;FY20_Published[[#This Row],[Project Number]],C95)</f>
        <v>Palm Avenue Storm Drain Replacement</v>
      </c>
      <c r="C95" s="34" t="s">
        <v>256</v>
      </c>
      <c r="D95" s="39" t="s">
        <v>96</v>
      </c>
      <c r="E95" s="35" t="s">
        <v>419</v>
      </c>
      <c r="F95" s="36" t="s">
        <v>0</v>
      </c>
      <c r="G95" s="37">
        <v>288700</v>
      </c>
      <c r="H95" s="37">
        <v>502700</v>
      </c>
      <c r="I95" s="49">
        <v>2020</v>
      </c>
      <c r="J95" s="14" t="s">
        <v>294</v>
      </c>
      <c r="K95" s="49">
        <v>2020</v>
      </c>
      <c r="L95" s="14" t="s">
        <v>294</v>
      </c>
    </row>
    <row r="96" spans="1:12" x14ac:dyDescent="0.25">
      <c r="A96" s="2">
        <f t="shared" si="2"/>
        <v>95</v>
      </c>
      <c r="B96" s="7" t="str">
        <f>HYPERLINK("http://cipapp.sandiego.gov/CIPDetail.aspx?ID="&amp;FY20_Published[[#This Row],[Project Number]],C96)</f>
        <v>Sewer and AC Water Group 765 (W)</v>
      </c>
      <c r="C96" s="34" t="s">
        <v>154</v>
      </c>
      <c r="D96" s="39" t="s">
        <v>95</v>
      </c>
      <c r="E96" s="35" t="s">
        <v>320</v>
      </c>
      <c r="F96" s="36" t="s">
        <v>0</v>
      </c>
      <c r="G96" s="37">
        <v>1754817.9982137601</v>
      </c>
      <c r="H96" s="37">
        <v>2589259.9978572102</v>
      </c>
      <c r="I96" s="49">
        <v>2020</v>
      </c>
      <c r="J96" s="14" t="s">
        <v>295</v>
      </c>
      <c r="K96" s="49">
        <v>2020</v>
      </c>
      <c r="L96" s="14" t="s">
        <v>294</v>
      </c>
    </row>
    <row r="97" spans="1:12" x14ac:dyDescent="0.25">
      <c r="A97" s="2">
        <f t="shared" si="2"/>
        <v>96</v>
      </c>
      <c r="B97" s="7" t="str">
        <f>HYPERLINK("http://cipapp.sandiego.gov/CIPDetail.aspx?ID="&amp;FY20_Published[[#This Row],[Project Number]],C97)</f>
        <v>Mission Beach Water &amp; Sewer Repl (W)</v>
      </c>
      <c r="C97" s="34" t="s">
        <v>157</v>
      </c>
      <c r="D97" s="17" t="s">
        <v>94</v>
      </c>
      <c r="E97" s="35" t="s">
        <v>320</v>
      </c>
      <c r="F97" s="36" t="s">
        <v>0</v>
      </c>
      <c r="G97" s="37">
        <v>9856499.9625605606</v>
      </c>
      <c r="H97" s="37">
        <v>12832999.962560199</v>
      </c>
      <c r="I97" s="49">
        <v>2020</v>
      </c>
      <c r="J97" s="14" t="s">
        <v>292</v>
      </c>
      <c r="K97" s="49">
        <v>2020</v>
      </c>
      <c r="L97" s="14" t="s">
        <v>294</v>
      </c>
    </row>
    <row r="98" spans="1:12" x14ac:dyDescent="0.25">
      <c r="A98" s="2">
        <f t="shared" si="2"/>
        <v>97</v>
      </c>
      <c r="B98" s="7" t="str">
        <f>HYPERLINK("http://cipapp.sandiego.gov/CIPDetail.aspx?ID="&amp;FY20_Published[[#This Row],[Project Number]],C98)</f>
        <v>Mission Beach Water &amp; Sewer Repl (S)</v>
      </c>
      <c r="C98" s="34" t="s">
        <v>156</v>
      </c>
      <c r="D98" s="39" t="s">
        <v>93</v>
      </c>
      <c r="E98" s="35" t="s">
        <v>319</v>
      </c>
      <c r="F98" s="36" t="s">
        <v>0</v>
      </c>
      <c r="G98" s="37">
        <v>1365021.9968786901</v>
      </c>
      <c r="H98" s="37">
        <v>1750999.9968783499</v>
      </c>
      <c r="I98" s="49">
        <v>2020</v>
      </c>
      <c r="J98" s="14" t="s">
        <v>292</v>
      </c>
      <c r="K98" s="49">
        <v>2020</v>
      </c>
      <c r="L98" s="14" t="s">
        <v>294</v>
      </c>
    </row>
    <row r="99" spans="1:12" x14ac:dyDescent="0.25">
      <c r="A99" s="2">
        <f t="shared" ref="A99:A130" si="3">A98+1</f>
        <v>98</v>
      </c>
      <c r="B99" s="7" t="str">
        <f>HYPERLINK("http://cipapp.sandiego.gov/CIPDetail.aspx?ID="&amp;FY20_Published[[#This Row],[Project Number]],C99)</f>
        <v>Canyonside CP AC System</v>
      </c>
      <c r="C99" s="34" t="s">
        <v>393</v>
      </c>
      <c r="D99" s="17" t="s">
        <v>349</v>
      </c>
      <c r="E99" s="35" t="s">
        <v>412</v>
      </c>
      <c r="F99" s="36" t="s">
        <v>0</v>
      </c>
      <c r="G99" s="37">
        <v>550000</v>
      </c>
      <c r="H99" s="37">
        <v>1114999.99942916</v>
      </c>
      <c r="I99" s="49">
        <v>2020</v>
      </c>
      <c r="J99" s="14" t="s">
        <v>295</v>
      </c>
      <c r="K99" s="49">
        <v>2020</v>
      </c>
      <c r="L99" s="14" t="s">
        <v>294</v>
      </c>
    </row>
    <row r="100" spans="1:12" x14ac:dyDescent="0.25">
      <c r="A100" s="2">
        <f t="shared" si="3"/>
        <v>99</v>
      </c>
      <c r="B100" s="7" t="str">
        <f>HYPERLINK("http://cipapp.sandiego.gov/CIPDetail.aspx?ID="&amp;FY20_Published[[#This Row],[Project Number]],C100)</f>
        <v>Casa de Balboa Fire Alarm System</v>
      </c>
      <c r="C100" s="34" t="s">
        <v>394</v>
      </c>
      <c r="D100" s="39" t="s">
        <v>350</v>
      </c>
      <c r="E100" s="35" t="s">
        <v>412</v>
      </c>
      <c r="F100" s="36" t="s">
        <v>0</v>
      </c>
      <c r="G100" s="37">
        <v>999999.99854090903</v>
      </c>
      <c r="H100" s="37">
        <v>1587999.99793633</v>
      </c>
      <c r="I100" s="49">
        <v>2019</v>
      </c>
      <c r="J100" s="41" t="s">
        <v>292</v>
      </c>
      <c r="K100" s="49">
        <v>2020</v>
      </c>
      <c r="L100" s="14" t="s">
        <v>295</v>
      </c>
    </row>
    <row r="101" spans="1:12" x14ac:dyDescent="0.25">
      <c r="A101" s="2">
        <f t="shared" si="3"/>
        <v>100</v>
      </c>
      <c r="B101" s="7" t="str">
        <f>HYPERLINK("http://cipapp.sandiego.gov/CIPDetail.aspx?ID="&amp;FY20_Published[[#This Row],[Project Number]],C101)</f>
        <v>AC Water &amp; Sewer Group 1044 (S)</v>
      </c>
      <c r="C101" s="34" t="s">
        <v>239</v>
      </c>
      <c r="D101" s="39" t="s">
        <v>92</v>
      </c>
      <c r="E101" s="35" t="s">
        <v>319</v>
      </c>
      <c r="F101" s="36" t="s">
        <v>0</v>
      </c>
      <c r="G101" s="37">
        <v>316847.79968515201</v>
      </c>
      <c r="H101" s="37">
        <v>583057.10960162897</v>
      </c>
      <c r="I101" s="49">
        <v>2020</v>
      </c>
      <c r="J101" s="41" t="s">
        <v>293</v>
      </c>
      <c r="K101" s="49">
        <v>2020</v>
      </c>
      <c r="L101" s="14" t="s">
        <v>295</v>
      </c>
    </row>
    <row r="102" spans="1:12" x14ac:dyDescent="0.25">
      <c r="A102" s="2">
        <f t="shared" si="3"/>
        <v>101</v>
      </c>
      <c r="B102" s="7" t="str">
        <f>HYPERLINK("http://cipapp.sandiego.gov/CIPDetail.aspx?ID="&amp;FY20_Published[[#This Row],[Project Number]],C102)</f>
        <v>AC Water &amp; Sewer Group 1044 (W)</v>
      </c>
      <c r="C102" s="34" t="s">
        <v>238</v>
      </c>
      <c r="D102" s="39" t="s">
        <v>91</v>
      </c>
      <c r="E102" s="35" t="s">
        <v>320</v>
      </c>
      <c r="F102" s="36" t="s">
        <v>0</v>
      </c>
      <c r="G102" s="37">
        <v>2311652.1977183502</v>
      </c>
      <c r="H102" s="37">
        <v>3903693.84746153</v>
      </c>
      <c r="I102" s="49">
        <v>2020</v>
      </c>
      <c r="J102" s="14" t="s">
        <v>293</v>
      </c>
      <c r="K102" s="49">
        <v>2020</v>
      </c>
      <c r="L102" s="14" t="s">
        <v>295</v>
      </c>
    </row>
    <row r="103" spans="1:12" x14ac:dyDescent="0.25">
      <c r="A103" s="2">
        <f t="shared" si="3"/>
        <v>102</v>
      </c>
      <c r="B103" s="7" t="str">
        <f>HYPERLINK("http://cipapp.sandiego.gov/CIPDetail.aspx?ID="&amp;FY20_Published[[#This Row],[Project Number]],C103)</f>
        <v>Sherman Heights Com Center Playground</v>
      </c>
      <c r="C103" s="34" t="s">
        <v>186</v>
      </c>
      <c r="D103" s="39" t="s">
        <v>90</v>
      </c>
      <c r="E103" s="35" t="s">
        <v>412</v>
      </c>
      <c r="F103" s="36" t="s">
        <v>0</v>
      </c>
      <c r="G103" s="37">
        <v>366699.99979164801</v>
      </c>
      <c r="H103" s="37">
        <v>619999.99961714796</v>
      </c>
      <c r="I103" s="49">
        <v>2020</v>
      </c>
      <c r="J103" s="14" t="s">
        <v>295</v>
      </c>
      <c r="K103" s="49">
        <v>2020</v>
      </c>
      <c r="L103" s="14" t="s">
        <v>294</v>
      </c>
    </row>
    <row r="104" spans="1:12" x14ac:dyDescent="0.25">
      <c r="A104" s="2">
        <f t="shared" si="3"/>
        <v>103</v>
      </c>
      <c r="B104" s="7" t="str">
        <f>HYPERLINK("http://cipapp.sandiego.gov/CIPDetail.aspx?ID="&amp;FY20_Published[[#This Row],[Project Number]],C104)</f>
        <v>Ultraviolet Disinfection System Replace</v>
      </c>
      <c r="C104" s="34" t="s">
        <v>286</v>
      </c>
      <c r="D104" s="39" t="s">
        <v>34</v>
      </c>
      <c r="E104" s="35" t="s">
        <v>319</v>
      </c>
      <c r="F104" s="36" t="s">
        <v>0</v>
      </c>
      <c r="G104" s="37">
        <v>3391635.9848763901</v>
      </c>
      <c r="H104" s="37">
        <v>4519999.9837347902</v>
      </c>
      <c r="I104" s="49">
        <v>2019</v>
      </c>
      <c r="J104" s="14" t="s">
        <v>292</v>
      </c>
      <c r="K104" s="49">
        <v>2020</v>
      </c>
      <c r="L104" s="14" t="s">
        <v>293</v>
      </c>
    </row>
    <row r="105" spans="1:12" x14ac:dyDescent="0.25">
      <c r="A105" s="2">
        <f t="shared" si="3"/>
        <v>104</v>
      </c>
      <c r="B105" s="7" t="str">
        <f>HYPERLINK("http://cipapp.sandiego.gov/CIPDetail.aspx?ID="&amp;FY20_Published[[#This Row],[Project Number]],C105)</f>
        <v>PIPELINE REHABILITATION AV-1</v>
      </c>
      <c r="C105" s="34" t="s">
        <v>163</v>
      </c>
      <c r="D105" s="39" t="s">
        <v>89</v>
      </c>
      <c r="E105" s="35" t="s">
        <v>319</v>
      </c>
      <c r="F105" s="36" t="s">
        <v>0</v>
      </c>
      <c r="G105" s="37">
        <v>4324999.9997051097</v>
      </c>
      <c r="H105" s="37">
        <v>5277499.99967793</v>
      </c>
      <c r="I105" s="49">
        <v>2020</v>
      </c>
      <c r="J105" s="14" t="s">
        <v>295</v>
      </c>
      <c r="K105" s="49">
        <v>2020</v>
      </c>
      <c r="L105" s="14" t="s">
        <v>295</v>
      </c>
    </row>
    <row r="106" spans="1:12" x14ac:dyDescent="0.25">
      <c r="A106" s="2">
        <f t="shared" si="3"/>
        <v>105</v>
      </c>
      <c r="B106" s="7" t="str">
        <f>HYPERLINK("http://cipapp.sandiego.gov/CIPDetail.aspx?ID="&amp;FY20_Published[[#This Row],[Project Number]],C106)</f>
        <v>Sewer &amp; AC Water Group 841(W)</v>
      </c>
      <c r="C106" s="34" t="s">
        <v>212</v>
      </c>
      <c r="D106" s="39" t="s">
        <v>88</v>
      </c>
      <c r="E106" s="35" t="s">
        <v>320</v>
      </c>
      <c r="F106" s="36" t="s">
        <v>0</v>
      </c>
      <c r="G106" s="37">
        <v>947528</v>
      </c>
      <c r="H106" s="37">
        <v>1702027.72263045</v>
      </c>
      <c r="I106" s="49">
        <v>2020</v>
      </c>
      <c r="J106" s="14" t="s">
        <v>293</v>
      </c>
      <c r="K106" s="49">
        <v>2020</v>
      </c>
      <c r="L106" s="14" t="s">
        <v>295</v>
      </c>
    </row>
    <row r="107" spans="1:12" x14ac:dyDescent="0.25">
      <c r="A107" s="2">
        <f t="shared" si="3"/>
        <v>106</v>
      </c>
      <c r="B107" s="7" t="str">
        <f>HYPERLINK("http://cipapp.sandiego.gov/CIPDetail.aspx?ID="&amp;FY20_Published[[#This Row],[Project Number]],C107)</f>
        <v>Water Group 970 CI</v>
      </c>
      <c r="C107" s="34" t="s">
        <v>180</v>
      </c>
      <c r="D107" s="39" t="s">
        <v>87</v>
      </c>
      <c r="E107" s="35" t="s">
        <v>320</v>
      </c>
      <c r="F107" s="36" t="s">
        <v>0</v>
      </c>
      <c r="G107" s="37">
        <v>6154700</v>
      </c>
      <c r="H107" s="37">
        <v>9970644.9949555397</v>
      </c>
      <c r="I107" s="49">
        <v>2020</v>
      </c>
      <c r="J107" s="14" t="s">
        <v>295</v>
      </c>
      <c r="K107" s="49">
        <v>2020</v>
      </c>
      <c r="L107" s="14" t="s">
        <v>292</v>
      </c>
    </row>
    <row r="108" spans="1:12" x14ac:dyDescent="0.25">
      <c r="A108" s="2">
        <f t="shared" si="3"/>
        <v>107</v>
      </c>
      <c r="B108" s="7" t="str">
        <f>HYPERLINK("http://cipapp.sandiego.gov/CIPDetail.aspx?ID="&amp;FY20_Published[[#This Row],[Project Number]],C108)</f>
        <v>AC Water &amp; Sewer Group 1053 (W)</v>
      </c>
      <c r="C108" s="34" t="s">
        <v>150</v>
      </c>
      <c r="D108" s="16" t="s">
        <v>86</v>
      </c>
      <c r="E108" s="35" t="s">
        <v>320</v>
      </c>
      <c r="F108" s="36" t="s">
        <v>298</v>
      </c>
      <c r="G108" s="37">
        <v>5384300</v>
      </c>
      <c r="H108" s="37">
        <v>6443299.9999998501</v>
      </c>
      <c r="I108" s="49">
        <v>2020</v>
      </c>
      <c r="J108" s="14" t="s">
        <v>295</v>
      </c>
      <c r="K108" s="49">
        <v>2020</v>
      </c>
      <c r="L108" s="14" t="s">
        <v>294</v>
      </c>
    </row>
    <row r="109" spans="1:12" x14ac:dyDescent="0.25">
      <c r="A109" s="2">
        <f t="shared" si="3"/>
        <v>108</v>
      </c>
      <c r="B109" s="7" t="str">
        <f>HYPERLINK("http://cipapp.sandiego.gov/CIPDetail.aspx?ID="&amp;FY20_Published[[#This Row],[Project Number]],C109)</f>
        <v>Alvarado TS Water Main Relocations</v>
      </c>
      <c r="C109" s="34" t="s">
        <v>161</v>
      </c>
      <c r="D109" s="17" t="s">
        <v>85</v>
      </c>
      <c r="E109" s="35" t="s">
        <v>320</v>
      </c>
      <c r="F109" s="36" t="s">
        <v>0</v>
      </c>
      <c r="G109" s="37">
        <v>5612041.9807404904</v>
      </c>
      <c r="H109" s="37">
        <v>6050441.9801325798</v>
      </c>
      <c r="I109" s="49">
        <v>2020</v>
      </c>
      <c r="J109" s="14" t="s">
        <v>295</v>
      </c>
      <c r="K109" s="49">
        <v>2020</v>
      </c>
      <c r="L109" s="14" t="s">
        <v>294</v>
      </c>
    </row>
    <row r="110" spans="1:12" x14ac:dyDescent="0.25">
      <c r="A110" s="2">
        <f t="shared" si="3"/>
        <v>109</v>
      </c>
      <c r="B110" s="7" t="str">
        <f>HYPERLINK("http://cipapp.sandiego.gov/CIPDetail.aspx?ID="&amp;FY20_Published[[#This Row],[Project Number]],C110)</f>
        <v>Manzana Water Replacement</v>
      </c>
      <c r="C110" s="34" t="s">
        <v>283</v>
      </c>
      <c r="D110" s="16" t="s">
        <v>33</v>
      </c>
      <c r="E110" s="35" t="s">
        <v>320</v>
      </c>
      <c r="F110" s="36" t="s">
        <v>0</v>
      </c>
      <c r="G110" s="37">
        <v>660000</v>
      </c>
      <c r="H110" s="37">
        <v>928995</v>
      </c>
      <c r="I110" s="49">
        <v>2019</v>
      </c>
      <c r="J110" s="14" t="s">
        <v>292</v>
      </c>
      <c r="K110" s="49">
        <v>2020</v>
      </c>
      <c r="L110" s="14" t="s">
        <v>293</v>
      </c>
    </row>
    <row r="111" spans="1:12" x14ac:dyDescent="0.25">
      <c r="A111" s="2">
        <f t="shared" si="3"/>
        <v>110</v>
      </c>
      <c r="B111" s="7" t="str">
        <f>HYPERLINK("http://cipapp.sandiego.gov/CIPDetail.aspx?ID="&amp;FY20_Published[[#This Row],[Project Number]],C111)</f>
        <v>Street Paving Group 1901</v>
      </c>
      <c r="C111" s="34" t="s">
        <v>232</v>
      </c>
      <c r="D111" s="39" t="s">
        <v>84</v>
      </c>
      <c r="E111" s="35" t="s">
        <v>419</v>
      </c>
      <c r="F111" s="36" t="s">
        <v>0</v>
      </c>
      <c r="G111" s="37">
        <v>11000000</v>
      </c>
      <c r="H111" s="37">
        <v>12550000</v>
      </c>
      <c r="I111" s="49">
        <v>2020</v>
      </c>
      <c r="J111" s="14" t="s">
        <v>295</v>
      </c>
      <c r="K111" s="49">
        <v>2020</v>
      </c>
      <c r="L111" s="14" t="s">
        <v>295</v>
      </c>
    </row>
    <row r="112" spans="1:12" x14ac:dyDescent="0.25">
      <c r="A112" s="2">
        <f t="shared" si="3"/>
        <v>111</v>
      </c>
      <c r="B112" s="7" t="str">
        <f>HYPERLINK("http://cipapp.sandiego.gov/CIPDetail.aspx?ID="&amp;FY20_Published[[#This Row],[Project Number]],C112)</f>
        <v>Street Paving Group 1902</v>
      </c>
      <c r="C112" s="34" t="s">
        <v>225</v>
      </c>
      <c r="D112" s="39" t="s">
        <v>83</v>
      </c>
      <c r="E112" s="35" t="s">
        <v>419</v>
      </c>
      <c r="F112" s="36" t="s">
        <v>0</v>
      </c>
      <c r="G112" s="37">
        <v>11000000</v>
      </c>
      <c r="H112" s="37">
        <v>12550000</v>
      </c>
      <c r="I112" s="49">
        <v>2020</v>
      </c>
      <c r="J112" s="14" t="s">
        <v>295</v>
      </c>
      <c r="K112" s="49">
        <v>2020</v>
      </c>
      <c r="L112" s="14" t="s">
        <v>295</v>
      </c>
    </row>
    <row r="113" spans="1:12" x14ac:dyDescent="0.25">
      <c r="A113" s="2">
        <f t="shared" si="3"/>
        <v>112</v>
      </c>
      <c r="B113" s="7" t="str">
        <f>HYPERLINK("http://cipapp.sandiego.gov/CIPDetail.aspx?ID="&amp;FY20_Published[[#This Row],[Project Number]],C113)</f>
        <v>Howard PHI-II(Park-Texas) Rd Imp UU71-72</v>
      </c>
      <c r="C113" s="34" t="s">
        <v>197</v>
      </c>
      <c r="D113" s="39" t="s">
        <v>82</v>
      </c>
      <c r="E113" s="35" t="s">
        <v>413</v>
      </c>
      <c r="F113" s="36" t="s">
        <v>0</v>
      </c>
      <c r="G113" s="37">
        <v>190910</v>
      </c>
      <c r="H113" s="37">
        <v>257729.04</v>
      </c>
      <c r="I113" s="49">
        <v>2020</v>
      </c>
      <c r="J113" s="14" t="s">
        <v>295</v>
      </c>
      <c r="K113" s="49">
        <v>2020</v>
      </c>
      <c r="L113" s="14" t="s">
        <v>292</v>
      </c>
    </row>
    <row r="114" spans="1:12" x14ac:dyDescent="0.25">
      <c r="A114" s="2">
        <f t="shared" si="3"/>
        <v>113</v>
      </c>
      <c r="B114" s="7" t="str">
        <f>HYPERLINK("http://cipapp.sandiego.gov/CIPDetail.aspx?ID="&amp;FY20_Published[[#This Row],[Project Number]],C114)</f>
        <v>Wightman (Chamoune -Euclid) Rd Imp UU388</v>
      </c>
      <c r="C114" s="34" t="s">
        <v>196</v>
      </c>
      <c r="D114" s="39" t="s">
        <v>81</v>
      </c>
      <c r="E114" s="35" t="s">
        <v>413</v>
      </c>
      <c r="F114" s="36" t="s">
        <v>0</v>
      </c>
      <c r="G114" s="37">
        <v>123367.07</v>
      </c>
      <c r="H114" s="37">
        <v>166545.54</v>
      </c>
      <c r="I114" s="49">
        <v>2020</v>
      </c>
      <c r="J114" s="14" t="s">
        <v>295</v>
      </c>
      <c r="K114" s="49">
        <v>2020</v>
      </c>
      <c r="L114" s="14" t="s">
        <v>292</v>
      </c>
    </row>
    <row r="115" spans="1:12" x14ac:dyDescent="0.25">
      <c r="A115" s="2">
        <f t="shared" si="3"/>
        <v>114</v>
      </c>
      <c r="B115" s="7" t="str">
        <f>HYPERLINK("http://cipapp.sandiego.gov/CIPDetail.aspx?ID="&amp;FY20_Published[[#This Row],[Project Number]],C115)</f>
        <v>Mission Bl(Loring-Turquoise) Rd Imp UU30</v>
      </c>
      <c r="C115" s="34" t="s">
        <v>195</v>
      </c>
      <c r="D115" s="39" t="s">
        <v>80</v>
      </c>
      <c r="E115" s="35" t="s">
        <v>413</v>
      </c>
      <c r="F115" s="36" t="s">
        <v>0</v>
      </c>
      <c r="G115" s="37">
        <v>170777</v>
      </c>
      <c r="H115" s="37">
        <v>230548.95</v>
      </c>
      <c r="I115" s="49">
        <v>2020</v>
      </c>
      <c r="J115" s="14" t="s">
        <v>295</v>
      </c>
      <c r="K115" s="49">
        <v>2020</v>
      </c>
      <c r="L115" s="14" t="s">
        <v>292</v>
      </c>
    </row>
    <row r="116" spans="1:12" x14ac:dyDescent="0.25">
      <c r="A116" s="2">
        <f t="shared" si="3"/>
        <v>115</v>
      </c>
      <c r="B116" s="7" t="str">
        <f>HYPERLINK("http://cipapp.sandiego.gov/CIPDetail.aspx?ID="&amp;FY20_Published[[#This Row],[Project Number]],C116)</f>
        <v>Block 7O1 (College Ave) Rd Imp UU973</v>
      </c>
      <c r="C116" s="34" t="s">
        <v>395</v>
      </c>
      <c r="D116" s="39" t="s">
        <v>351</v>
      </c>
      <c r="E116" s="35" t="s">
        <v>413</v>
      </c>
      <c r="F116" s="36" t="s">
        <v>0</v>
      </c>
      <c r="G116" s="37">
        <v>570560</v>
      </c>
      <c r="H116" s="37">
        <v>608963</v>
      </c>
      <c r="I116" s="49">
        <v>2020</v>
      </c>
      <c r="J116" s="14" t="s">
        <v>295</v>
      </c>
      <c r="K116" s="49">
        <v>2020</v>
      </c>
      <c r="L116" s="14" t="s">
        <v>295</v>
      </c>
    </row>
    <row r="117" spans="1:12" x14ac:dyDescent="0.25">
      <c r="A117" s="2">
        <f t="shared" si="3"/>
        <v>116</v>
      </c>
      <c r="B117" s="7" t="str">
        <f>HYPERLINK("http://cipapp.sandiego.gov/CIPDetail.aspx?ID="&amp;FY20_Published[[#This Row],[Project Number]],C117)</f>
        <v>32nd St PH I (Market-F St) Rd Imp UU386</v>
      </c>
      <c r="C117" s="34" t="s">
        <v>396</v>
      </c>
      <c r="D117" s="16" t="s">
        <v>352</v>
      </c>
      <c r="E117" s="35" t="s">
        <v>413</v>
      </c>
      <c r="F117" s="36" t="s">
        <v>0</v>
      </c>
      <c r="G117" s="37">
        <v>124122.35</v>
      </c>
      <c r="H117" s="37">
        <v>154689</v>
      </c>
      <c r="I117" s="49">
        <v>2020</v>
      </c>
      <c r="J117" s="44" t="s">
        <v>295</v>
      </c>
      <c r="K117" s="49">
        <v>2020</v>
      </c>
      <c r="L117" s="14" t="s">
        <v>292</v>
      </c>
    </row>
    <row r="118" spans="1:12" x14ac:dyDescent="0.25">
      <c r="A118" s="2">
        <f t="shared" si="3"/>
        <v>117</v>
      </c>
      <c r="B118" s="7" t="str">
        <f>HYPERLINK("http://cipapp.sandiego.gov/CIPDetail.aspx?ID="&amp;FY20_Published[[#This Row],[Project Number]],C118)</f>
        <v>Golfcrest(Jackson-Wandermere)Rd ImpUU584</v>
      </c>
      <c r="C118" s="34" t="s">
        <v>194</v>
      </c>
      <c r="D118" s="16" t="s">
        <v>79</v>
      </c>
      <c r="E118" s="35" t="s">
        <v>413</v>
      </c>
      <c r="F118" s="36" t="s">
        <v>0</v>
      </c>
      <c r="G118" s="37">
        <v>221988</v>
      </c>
      <c r="H118" s="37">
        <v>299683.8</v>
      </c>
      <c r="I118" s="49">
        <v>2020</v>
      </c>
      <c r="J118" s="44" t="s">
        <v>295</v>
      </c>
      <c r="K118" s="49">
        <v>2020</v>
      </c>
      <c r="L118" s="14" t="s">
        <v>292</v>
      </c>
    </row>
    <row r="119" spans="1:12" x14ac:dyDescent="0.25">
      <c r="A119" s="2">
        <f t="shared" si="3"/>
        <v>118</v>
      </c>
      <c r="B119" s="7" t="str">
        <f>HYPERLINK("http://cipapp.sandiego.gov/CIPDetail.aspx?ID="&amp;FY20_Published[[#This Row],[Project Number]],C119)</f>
        <v>Hilltop PH I(Boundary-Toyne)Rd Imp UU617</v>
      </c>
      <c r="C119" s="34" t="s">
        <v>193</v>
      </c>
      <c r="D119" s="39" t="s">
        <v>78</v>
      </c>
      <c r="E119" s="35" t="s">
        <v>413</v>
      </c>
      <c r="F119" s="36" t="s">
        <v>0</v>
      </c>
      <c r="G119" s="37">
        <v>235392</v>
      </c>
      <c r="H119" s="37">
        <v>317779.20000000001</v>
      </c>
      <c r="I119" s="49">
        <v>2020</v>
      </c>
      <c r="J119" s="14" t="s">
        <v>295</v>
      </c>
      <c r="K119" s="49">
        <v>2020</v>
      </c>
      <c r="L119" s="14" t="s">
        <v>292</v>
      </c>
    </row>
    <row r="120" spans="1:12" x14ac:dyDescent="0.25">
      <c r="A120" s="2">
        <f t="shared" si="3"/>
        <v>119</v>
      </c>
      <c r="B120" s="7" t="str">
        <f>HYPERLINK("http://cipapp.sandiego.gov/CIPDetail.aspx?ID="&amp;FY20_Published[[#This Row],[Project Number]],C120)</f>
        <v>Mountain View Sport Courts Replacement</v>
      </c>
      <c r="C120" s="34" t="s">
        <v>397</v>
      </c>
      <c r="D120" s="39" t="s">
        <v>353</v>
      </c>
      <c r="E120" s="35" t="s">
        <v>412</v>
      </c>
      <c r="F120" s="36" t="s">
        <v>290</v>
      </c>
      <c r="G120" s="37">
        <v>455000</v>
      </c>
      <c r="H120" s="37">
        <v>786999.99977220094</v>
      </c>
      <c r="I120" s="49">
        <v>2020</v>
      </c>
      <c r="J120" s="14" t="s">
        <v>295</v>
      </c>
      <c r="K120" s="49">
        <v>2020</v>
      </c>
      <c r="L120" s="14" t="s">
        <v>294</v>
      </c>
    </row>
    <row r="121" spans="1:12" x14ac:dyDescent="0.25">
      <c r="A121" s="2">
        <f t="shared" si="3"/>
        <v>120</v>
      </c>
      <c r="B121" s="7" t="str">
        <f>HYPERLINK("http://cipapp.sandiego.gov/CIPDetail.aspx?ID="&amp;FY20_Published[[#This Row],[Project Number]],C121)</f>
        <v>AC Water Group 1059</v>
      </c>
      <c r="C121" s="44" t="s">
        <v>170</v>
      </c>
      <c r="D121" s="39" t="s">
        <v>77</v>
      </c>
      <c r="E121" s="35" t="s">
        <v>320</v>
      </c>
      <c r="F121" s="36" t="s">
        <v>0</v>
      </c>
      <c r="G121" s="37">
        <v>4177741</v>
      </c>
      <c r="H121" s="37">
        <v>5943200.9989982396</v>
      </c>
      <c r="I121" s="49">
        <v>2020</v>
      </c>
      <c r="J121" s="44" t="s">
        <v>293</v>
      </c>
      <c r="K121" s="49">
        <v>2020</v>
      </c>
      <c r="L121" s="14" t="s">
        <v>294</v>
      </c>
    </row>
    <row r="122" spans="1:12" x14ac:dyDescent="0.25">
      <c r="A122" s="2">
        <f t="shared" si="3"/>
        <v>121</v>
      </c>
      <c r="B122" s="7" t="str">
        <f>HYPERLINK("http://cipapp.sandiego.gov/CIPDetail.aspx?ID="&amp;FY20_Published[[#This Row],[Project Number]],C122)</f>
        <v>DeAnza North Parking Lot Improvements</v>
      </c>
      <c r="C122" s="34" t="s">
        <v>398</v>
      </c>
      <c r="D122" s="39" t="s">
        <v>354</v>
      </c>
      <c r="E122" s="35" t="s">
        <v>412</v>
      </c>
      <c r="F122" s="36" t="s">
        <v>0</v>
      </c>
      <c r="G122" s="37">
        <v>579000</v>
      </c>
      <c r="H122" s="37">
        <v>869999.99985450297</v>
      </c>
      <c r="I122" s="49">
        <v>2020</v>
      </c>
      <c r="J122" s="14" t="s">
        <v>295</v>
      </c>
      <c r="K122" s="49">
        <v>2020</v>
      </c>
      <c r="L122" s="14" t="s">
        <v>292</v>
      </c>
    </row>
    <row r="123" spans="1:12" x14ac:dyDescent="0.25">
      <c r="A123" s="2">
        <f t="shared" si="3"/>
        <v>122</v>
      </c>
      <c r="B123" s="7" t="str">
        <f>HYPERLINK("http://cipapp.sandiego.gov/CIPDetail.aspx?ID="&amp;FY20_Published[[#This Row],[Project Number]],C123)</f>
        <v>Bonita Cove West Playground Improvements</v>
      </c>
      <c r="C123" s="34" t="s">
        <v>252</v>
      </c>
      <c r="D123" s="39" t="s">
        <v>76</v>
      </c>
      <c r="E123" s="35" t="s">
        <v>412</v>
      </c>
      <c r="F123" s="36" t="s">
        <v>0</v>
      </c>
      <c r="G123" s="37">
        <v>3468768.3554601599</v>
      </c>
      <c r="H123" s="37">
        <v>4500000.3554583099</v>
      </c>
      <c r="I123" s="49">
        <v>2020</v>
      </c>
      <c r="J123" s="41" t="s">
        <v>293</v>
      </c>
      <c r="K123" s="49">
        <v>2020</v>
      </c>
      <c r="L123" s="14" t="s">
        <v>295</v>
      </c>
    </row>
    <row r="124" spans="1:12" x14ac:dyDescent="0.25">
      <c r="A124" s="2">
        <f t="shared" si="3"/>
        <v>123</v>
      </c>
      <c r="B124" s="7" t="str">
        <f>HYPERLINK("http://cipapp.sandiego.gov/CIPDetail.aspx?ID="&amp;FY20_Published[[#This Row],[Project Number]],C124)</f>
        <v>Bonita Cove West Comfort Station Improve</v>
      </c>
      <c r="C124" s="34" t="s">
        <v>251</v>
      </c>
      <c r="D124" s="39" t="s">
        <v>75</v>
      </c>
      <c r="E124" s="35" t="s">
        <v>412</v>
      </c>
      <c r="F124" s="36" t="s">
        <v>0</v>
      </c>
      <c r="G124" s="37">
        <v>999999.99817850604</v>
      </c>
      <c r="H124" s="37">
        <v>1499999.9980222599</v>
      </c>
      <c r="I124" s="49">
        <v>2020</v>
      </c>
      <c r="J124" s="14" t="s">
        <v>293</v>
      </c>
      <c r="K124" s="49">
        <v>2020</v>
      </c>
      <c r="L124" s="14" t="s">
        <v>295</v>
      </c>
    </row>
    <row r="125" spans="1:12" x14ac:dyDescent="0.25">
      <c r="A125" s="2">
        <f t="shared" si="3"/>
        <v>124</v>
      </c>
      <c r="B125" s="7" t="str">
        <f>HYPERLINK("http://cipapp.sandiego.gov/CIPDetail.aspx?ID="&amp;FY20_Published[[#This Row],[Project Number]],C125)</f>
        <v>Hotel Circle CI &amp; AC Accelerated Repl</v>
      </c>
      <c r="C125" s="34" t="s">
        <v>279</v>
      </c>
      <c r="D125" s="39" t="s">
        <v>7</v>
      </c>
      <c r="E125" s="35" t="s">
        <v>320</v>
      </c>
      <c r="F125" s="36" t="s">
        <v>0</v>
      </c>
      <c r="G125" s="37">
        <v>2555263</v>
      </c>
      <c r="H125" s="37">
        <v>3330262.9999850001</v>
      </c>
      <c r="I125" s="49">
        <v>2019</v>
      </c>
      <c r="J125" s="14" t="s">
        <v>294</v>
      </c>
      <c r="K125" s="49">
        <v>2020</v>
      </c>
      <c r="L125" s="14" t="s">
        <v>293</v>
      </c>
    </row>
    <row r="126" spans="1:12" x14ac:dyDescent="0.25">
      <c r="A126" s="2">
        <f t="shared" si="3"/>
        <v>125</v>
      </c>
      <c r="B126" s="7" t="str">
        <f>HYPERLINK("http://cipapp.sandiego.gov/CIPDetail.aspx?ID="&amp;FY20_Published[[#This Row],[Project Number]],C126)</f>
        <v>OB Dog Beach Accessibility Improvements</v>
      </c>
      <c r="C126" s="34" t="s">
        <v>399</v>
      </c>
      <c r="D126" s="39" t="s">
        <v>355</v>
      </c>
      <c r="E126" s="35" t="s">
        <v>412</v>
      </c>
      <c r="F126" s="36" t="s">
        <v>290</v>
      </c>
      <c r="G126" s="37">
        <v>759805.99658950698</v>
      </c>
      <c r="H126" s="37">
        <v>1143305.99608916</v>
      </c>
      <c r="I126" s="49">
        <v>2020</v>
      </c>
      <c r="J126" s="14" t="s">
        <v>292</v>
      </c>
      <c r="K126" s="49">
        <v>2020</v>
      </c>
      <c r="L126" s="14" t="s">
        <v>292</v>
      </c>
    </row>
    <row r="127" spans="1:12" x14ac:dyDescent="0.25">
      <c r="A127" s="2">
        <f t="shared" si="3"/>
        <v>126</v>
      </c>
      <c r="B127" s="7" t="str">
        <f>HYPERLINK("http://cipapp.sandiego.gov/CIPDetail.aspx?ID="&amp;FY20_Published[[#This Row],[Project Number]],C127)</f>
        <v>MLK Rec Center Moisture Intrusion</v>
      </c>
      <c r="C127" s="34" t="s">
        <v>400</v>
      </c>
      <c r="D127" s="39" t="s">
        <v>356</v>
      </c>
      <c r="E127" s="35" t="s">
        <v>412</v>
      </c>
      <c r="F127" s="36" t="s">
        <v>0</v>
      </c>
      <c r="G127" s="37">
        <v>1020092.99789954</v>
      </c>
      <c r="H127" s="37">
        <v>1868351.99734237</v>
      </c>
      <c r="I127" s="49">
        <v>2020</v>
      </c>
      <c r="J127" s="41" t="s">
        <v>292</v>
      </c>
      <c r="K127" s="49">
        <v>2020</v>
      </c>
      <c r="L127" s="14" t="s">
        <v>294</v>
      </c>
    </row>
    <row r="128" spans="1:12" x14ac:dyDescent="0.25">
      <c r="A128" s="2">
        <f t="shared" si="3"/>
        <v>127</v>
      </c>
      <c r="B128" s="7" t="str">
        <f>HYPERLINK("http://cipapp.sandiego.gov/CIPDetail.aspx?ID="&amp;FY20_Published[[#This Row],[Project Number]],C128)</f>
        <v>Concrete Panel Replacement Group 1940</v>
      </c>
      <c r="C128" s="34" t="s">
        <v>224</v>
      </c>
      <c r="D128" s="16" t="s">
        <v>74</v>
      </c>
      <c r="E128" s="35" t="s">
        <v>419</v>
      </c>
      <c r="F128" s="36" t="s">
        <v>0</v>
      </c>
      <c r="G128" s="37">
        <v>3585000</v>
      </c>
      <c r="H128" s="37">
        <v>4024230.9991133702</v>
      </c>
      <c r="I128" s="49">
        <v>2020</v>
      </c>
      <c r="J128" s="44" t="s">
        <v>294</v>
      </c>
      <c r="K128" s="49">
        <v>2020</v>
      </c>
      <c r="L128" s="14" t="s">
        <v>295</v>
      </c>
    </row>
    <row r="129" spans="1:12" x14ac:dyDescent="0.25">
      <c r="A129" s="2">
        <f t="shared" si="3"/>
        <v>128</v>
      </c>
      <c r="B129" s="7" t="str">
        <f>HYPERLINK("http://cipapp.sandiego.gov/CIPDetail.aspx?ID="&amp;FY20_Published[[#This Row],[Project Number]],C129)</f>
        <v>SP17 JOC North Task 1 - Scripps Poway Parkway</v>
      </c>
      <c r="C129" s="34" t="s">
        <v>270</v>
      </c>
      <c r="D129" s="39" t="s">
        <v>357</v>
      </c>
      <c r="E129" s="35" t="s">
        <v>419</v>
      </c>
      <c r="F129" s="36" t="s">
        <v>290</v>
      </c>
      <c r="G129" s="37">
        <v>5000000</v>
      </c>
      <c r="H129" s="37" t="s">
        <v>421</v>
      </c>
      <c r="I129" s="49">
        <v>2019</v>
      </c>
      <c r="J129" s="14" t="s">
        <v>294</v>
      </c>
      <c r="K129" s="49">
        <v>2020</v>
      </c>
      <c r="L129" s="14" t="s">
        <v>294</v>
      </c>
    </row>
    <row r="130" spans="1:12" x14ac:dyDescent="0.25">
      <c r="A130" s="2">
        <f t="shared" si="3"/>
        <v>129</v>
      </c>
      <c r="B130" s="7" t="str">
        <f>HYPERLINK("http://cipapp.sandiego.gov/CIPDetail.aspx?ID="&amp;FY20_Published[[#This Row],[Project Number]],C130)</f>
        <v>SP17 JOC North Task 2 - Pomerado/Poway Rd/Clairemont</v>
      </c>
      <c r="C130" s="47" t="s">
        <v>243</v>
      </c>
      <c r="D130" s="39" t="s">
        <v>358</v>
      </c>
      <c r="E130" s="35" t="s">
        <v>419</v>
      </c>
      <c r="F130" s="36" t="s">
        <v>290</v>
      </c>
      <c r="G130" s="38">
        <v>5000000</v>
      </c>
      <c r="H130" s="37" t="s">
        <v>421</v>
      </c>
      <c r="I130" s="49">
        <v>2020</v>
      </c>
      <c r="J130" s="14" t="s">
        <v>294</v>
      </c>
      <c r="K130" s="49">
        <v>2020</v>
      </c>
      <c r="L130" s="14" t="s">
        <v>295</v>
      </c>
    </row>
    <row r="131" spans="1:12" x14ac:dyDescent="0.25">
      <c r="A131" s="2">
        <f t="shared" ref="A131:A162" si="4">A130+1</f>
        <v>130</v>
      </c>
      <c r="B131" s="7" t="str">
        <f>HYPERLINK("http://cipapp.sandiego.gov/CIPDetail.aspx?ID="&amp;FY20_Published[[#This Row],[Project Number]],C131)</f>
        <v>SP17 JOC South Task 1 - Fairmount Ave/Montezuma</v>
      </c>
      <c r="C131" s="47" t="s">
        <v>276</v>
      </c>
      <c r="D131" s="39" t="s">
        <v>359</v>
      </c>
      <c r="E131" s="35" t="s">
        <v>419</v>
      </c>
      <c r="F131" s="36" t="s">
        <v>290</v>
      </c>
      <c r="G131" s="38">
        <v>5000000</v>
      </c>
      <c r="H131" s="37" t="s">
        <v>421</v>
      </c>
      <c r="I131" s="49">
        <v>2019</v>
      </c>
      <c r="J131" s="14" t="s">
        <v>294</v>
      </c>
      <c r="K131" s="49">
        <v>2020</v>
      </c>
      <c r="L131" s="14" t="s">
        <v>294</v>
      </c>
    </row>
    <row r="132" spans="1:12" x14ac:dyDescent="0.25">
      <c r="A132" s="2">
        <f t="shared" si="4"/>
        <v>131</v>
      </c>
      <c r="B132" s="7" t="str">
        <f>HYPERLINK("http://cipapp.sandiego.gov/CIPDetail.aspx?ID="&amp;FY20_Published[[#This Row],[Project Number]],C132)</f>
        <v>SP17 JOC South Task 2 - Harbor Dr/Picador</v>
      </c>
      <c r="C132" s="47" t="s">
        <v>259</v>
      </c>
      <c r="D132" s="39" t="s">
        <v>360</v>
      </c>
      <c r="E132" s="35" t="s">
        <v>419</v>
      </c>
      <c r="F132" s="36" t="s">
        <v>290</v>
      </c>
      <c r="G132" s="38">
        <v>5000000</v>
      </c>
      <c r="H132" s="37" t="s">
        <v>421</v>
      </c>
      <c r="I132" s="49">
        <v>2020</v>
      </c>
      <c r="J132" s="14" t="s">
        <v>294</v>
      </c>
      <c r="K132" s="49">
        <v>2020</v>
      </c>
      <c r="L132" s="14" t="s">
        <v>295</v>
      </c>
    </row>
    <row r="133" spans="1:12" x14ac:dyDescent="0.25">
      <c r="A133" s="2">
        <f t="shared" si="4"/>
        <v>132</v>
      </c>
      <c r="B133" s="7" t="str">
        <f>HYPERLINK("http://cipapp.sandiego.gov/CIPDetail.aspx?ID="&amp;FY20_Published[[#This Row],[Project Number]],C133)</f>
        <v>Trench Paving Group 1901</v>
      </c>
      <c r="C133" s="47" t="s">
        <v>308</v>
      </c>
      <c r="D133" s="39" t="s">
        <v>300</v>
      </c>
      <c r="E133" s="35" t="s">
        <v>419</v>
      </c>
      <c r="F133" s="36" t="s">
        <v>316</v>
      </c>
      <c r="G133" s="38">
        <v>110000</v>
      </c>
      <c r="H133" s="37">
        <v>110000</v>
      </c>
      <c r="I133" s="49">
        <v>2019</v>
      </c>
      <c r="J133" s="14" t="s">
        <v>294</v>
      </c>
      <c r="K133" s="49">
        <v>2020</v>
      </c>
      <c r="L133" s="14" t="s">
        <v>293</v>
      </c>
    </row>
    <row r="134" spans="1:12" x14ac:dyDescent="0.25">
      <c r="A134" s="2">
        <f t="shared" si="4"/>
        <v>133</v>
      </c>
      <c r="B134" s="7" t="str">
        <f>HYPERLINK("http://cipapp.sandiego.gov/CIPDetail.aspx?ID="&amp;FY20_Published[[#This Row],[Project Number]],C134)</f>
        <v>Sidewalk Replacement Group 1901-NP &amp; OB</v>
      </c>
      <c r="C134" s="34" t="s">
        <v>246</v>
      </c>
      <c r="D134" s="39" t="s">
        <v>35</v>
      </c>
      <c r="E134" s="35" t="s">
        <v>419</v>
      </c>
      <c r="F134" s="36" t="s">
        <v>0</v>
      </c>
      <c r="G134" s="38">
        <v>1450000</v>
      </c>
      <c r="H134" s="38">
        <v>1643215.79</v>
      </c>
      <c r="I134" s="49">
        <v>2020</v>
      </c>
      <c r="J134" s="44" t="s">
        <v>295</v>
      </c>
      <c r="K134" s="49">
        <v>2020</v>
      </c>
      <c r="L134" s="14" t="s">
        <v>292</v>
      </c>
    </row>
    <row r="135" spans="1:12" x14ac:dyDescent="0.25">
      <c r="A135" s="2">
        <f t="shared" si="4"/>
        <v>134</v>
      </c>
      <c r="B135" s="7" t="str">
        <f>HYPERLINK("http://cipapp.sandiego.gov/CIPDetail.aspx?ID="&amp;FY20_Published[[#This Row],[Project Number]],C135)</f>
        <v>Sidewalk Replacement Group 1903-SE &amp; CH</v>
      </c>
      <c r="C135" s="34" t="s">
        <v>171</v>
      </c>
      <c r="D135" s="39" t="s">
        <v>36</v>
      </c>
      <c r="E135" s="35" t="s">
        <v>419</v>
      </c>
      <c r="F135" s="36" t="s">
        <v>0</v>
      </c>
      <c r="G135" s="37">
        <v>1449999.99902159</v>
      </c>
      <c r="H135" s="37">
        <v>1649007.47902159</v>
      </c>
      <c r="I135" s="49">
        <v>2020</v>
      </c>
      <c r="J135" s="14" t="s">
        <v>292</v>
      </c>
      <c r="K135" s="49">
        <v>2020</v>
      </c>
      <c r="L135" s="14" t="s">
        <v>294</v>
      </c>
    </row>
    <row r="136" spans="1:12" x14ac:dyDescent="0.25">
      <c r="A136" s="2">
        <f t="shared" si="4"/>
        <v>135</v>
      </c>
      <c r="B136" s="7" t="str">
        <f>HYPERLINK("http://cipapp.sandiego.gov/CIPDetail.aspx?ID="&amp;FY20_Published[[#This Row],[Project Number]],C136)</f>
        <v>PS 1 and 2 Cooling Tower Replacement</v>
      </c>
      <c r="C136" s="34" t="s">
        <v>401</v>
      </c>
      <c r="D136" s="39" t="s">
        <v>361</v>
      </c>
      <c r="E136" s="35" t="s">
        <v>319</v>
      </c>
      <c r="F136" s="36" t="s">
        <v>290</v>
      </c>
      <c r="G136" s="37">
        <v>703227.41</v>
      </c>
      <c r="H136" s="37">
        <v>733227.41</v>
      </c>
      <c r="I136" s="49">
        <v>2019</v>
      </c>
      <c r="J136" s="14" t="s">
        <v>293</v>
      </c>
      <c r="K136" s="49">
        <v>2020</v>
      </c>
      <c r="L136" s="14" t="s">
        <v>295</v>
      </c>
    </row>
    <row r="137" spans="1:12" x14ac:dyDescent="0.25">
      <c r="A137" s="2">
        <f t="shared" si="4"/>
        <v>136</v>
      </c>
      <c r="B137" s="7" t="str">
        <f>HYPERLINK("http://cipapp.sandiego.gov/CIPDetail.aspx?ID="&amp;FY20_Published[[#This Row],[Project Number]],C137)</f>
        <v>City Heights Pool Reconstruction</v>
      </c>
      <c r="C137" s="34" t="s">
        <v>250</v>
      </c>
      <c r="D137" s="39" t="s">
        <v>73</v>
      </c>
      <c r="E137" s="35" t="s">
        <v>412</v>
      </c>
      <c r="F137" s="36" t="s">
        <v>0</v>
      </c>
      <c r="G137" s="37">
        <v>2909329</v>
      </c>
      <c r="H137" s="37">
        <v>4188781.9984323801</v>
      </c>
      <c r="I137" s="49">
        <v>2020</v>
      </c>
      <c r="J137" s="41" t="s">
        <v>293</v>
      </c>
      <c r="K137" s="49">
        <v>2020</v>
      </c>
      <c r="L137" s="14" t="s">
        <v>292</v>
      </c>
    </row>
    <row r="138" spans="1:12" x14ac:dyDescent="0.25">
      <c r="A138" s="2">
        <f t="shared" si="4"/>
        <v>137</v>
      </c>
      <c r="B138" s="7" t="str">
        <f>HYPERLINK("http://cipapp.sandiego.gov/CIPDetail.aspx?ID="&amp;FY20_Published[[#This Row],[Project Number]],C138)</f>
        <v>MOUNTAIN VIEW ACCELERATED (W)</v>
      </c>
      <c r="C138" s="34" t="s">
        <v>173</v>
      </c>
      <c r="D138" s="39" t="s">
        <v>72</v>
      </c>
      <c r="E138" s="35" t="s">
        <v>320</v>
      </c>
      <c r="F138" s="36" t="s">
        <v>290</v>
      </c>
      <c r="G138" s="37">
        <v>859500</v>
      </c>
      <c r="H138" s="37">
        <v>1106500</v>
      </c>
      <c r="I138" s="49">
        <v>2020</v>
      </c>
      <c r="J138" s="14" t="s">
        <v>295</v>
      </c>
      <c r="K138" s="49">
        <v>2020</v>
      </c>
      <c r="L138" s="14" t="s">
        <v>295</v>
      </c>
    </row>
    <row r="139" spans="1:12" x14ac:dyDescent="0.25">
      <c r="A139" s="2">
        <f t="shared" si="4"/>
        <v>138</v>
      </c>
      <c r="B139" s="7" t="str">
        <f>HYPERLINK("http://cipapp.sandiego.gov/CIPDetail.aspx?ID="&amp;FY20_Published[[#This Row],[Project Number]],C139)</f>
        <v>MOUNTAIN VIEW ACCELERATED (S)</v>
      </c>
      <c r="C139" s="34" t="s">
        <v>172</v>
      </c>
      <c r="D139" s="39" t="s">
        <v>71</v>
      </c>
      <c r="E139" s="35" t="s">
        <v>319</v>
      </c>
      <c r="F139" s="36" t="s">
        <v>290</v>
      </c>
      <c r="G139" s="37">
        <v>411100</v>
      </c>
      <c r="H139" s="37">
        <v>529200</v>
      </c>
      <c r="I139" s="49">
        <v>2020</v>
      </c>
      <c r="J139" s="14" t="s">
        <v>295</v>
      </c>
      <c r="K139" s="49">
        <v>2020</v>
      </c>
      <c r="L139" s="14" t="s">
        <v>295</v>
      </c>
    </row>
    <row r="140" spans="1:12" x14ac:dyDescent="0.25">
      <c r="A140" s="2">
        <f t="shared" si="4"/>
        <v>139</v>
      </c>
      <c r="B140" s="7" t="str">
        <f>HYPERLINK("http://cipapp.sandiego.gov/CIPDetail.aspx?ID="&amp;FY20_Published[[#This Row],[Project Number]],C140)</f>
        <v>Rancho Penasquitos Improv 1(W)</v>
      </c>
      <c r="C140" s="34" t="s">
        <v>168</v>
      </c>
      <c r="D140" s="39" t="s">
        <v>70</v>
      </c>
      <c r="E140" s="35" t="s">
        <v>320</v>
      </c>
      <c r="F140" s="36" t="s">
        <v>298</v>
      </c>
      <c r="G140" s="37">
        <v>4389000</v>
      </c>
      <c r="H140" s="37">
        <v>5433040.5280546602</v>
      </c>
      <c r="I140" s="49">
        <v>2020</v>
      </c>
      <c r="J140" s="14" t="s">
        <v>295</v>
      </c>
      <c r="K140" s="49">
        <v>2020</v>
      </c>
      <c r="L140" s="14" t="s">
        <v>294</v>
      </c>
    </row>
    <row r="141" spans="1:12" x14ac:dyDescent="0.25">
      <c r="A141" s="2">
        <f t="shared" si="4"/>
        <v>140</v>
      </c>
      <c r="B141" s="7" t="str">
        <f>HYPERLINK("http://cipapp.sandiego.gov/CIPDetail.aspx?ID="&amp;FY20_Published[[#This Row],[Project Number]],C141)</f>
        <v>30th Street Pipeline Replacement A</v>
      </c>
      <c r="C141" s="34" t="s">
        <v>265</v>
      </c>
      <c r="D141" s="39" t="s">
        <v>69</v>
      </c>
      <c r="E141" s="35" t="s">
        <v>320</v>
      </c>
      <c r="F141" s="36" t="s">
        <v>290</v>
      </c>
      <c r="G141" s="37">
        <v>2005614</v>
      </c>
      <c r="H141" s="37">
        <v>2945121</v>
      </c>
      <c r="I141" s="49">
        <v>2019</v>
      </c>
      <c r="J141" s="14" t="s">
        <v>294</v>
      </c>
      <c r="K141" s="49">
        <v>2020</v>
      </c>
      <c r="L141" s="14" t="s">
        <v>294</v>
      </c>
    </row>
    <row r="142" spans="1:12" x14ac:dyDescent="0.25">
      <c r="A142" s="2">
        <f t="shared" si="4"/>
        <v>141</v>
      </c>
      <c r="B142" s="7" t="str">
        <f>HYPERLINK("http://cipapp.sandiego.gov/CIPDetail.aspx?ID="&amp;FY20_Published[[#This Row],[Project Number]],C142)</f>
        <v>Citywide Street Lights 1950</v>
      </c>
      <c r="C142" s="34" t="s">
        <v>227</v>
      </c>
      <c r="D142" s="39" t="s">
        <v>68</v>
      </c>
      <c r="E142" s="35" t="s">
        <v>419</v>
      </c>
      <c r="F142" s="36" t="s">
        <v>290</v>
      </c>
      <c r="G142" s="37">
        <v>1365000</v>
      </c>
      <c r="H142" s="37">
        <v>1570000</v>
      </c>
      <c r="I142" s="49">
        <v>2020</v>
      </c>
      <c r="J142" s="14" t="s">
        <v>295</v>
      </c>
      <c r="K142" s="49">
        <v>2020</v>
      </c>
      <c r="L142" s="14" t="s">
        <v>295</v>
      </c>
    </row>
    <row r="143" spans="1:12" x14ac:dyDescent="0.25">
      <c r="A143" s="2">
        <f t="shared" si="4"/>
        <v>142</v>
      </c>
      <c r="B143" s="7" t="str">
        <f>HYPERLINK("http://cipapp.sandiego.gov/CIPDetail.aspx?ID="&amp;FY20_Published[[#This Row],[Project Number]],C143)</f>
        <v>6500 Montezuma Rd SD Emergency</v>
      </c>
      <c r="C143" s="34" t="s">
        <v>309</v>
      </c>
      <c r="D143" s="39" t="s">
        <v>301</v>
      </c>
      <c r="E143" s="35" t="s">
        <v>318</v>
      </c>
      <c r="F143" s="36" t="s">
        <v>317</v>
      </c>
      <c r="G143" s="38">
        <v>5500000</v>
      </c>
      <c r="H143" s="37">
        <v>5900000</v>
      </c>
      <c r="I143" s="49">
        <v>2019</v>
      </c>
      <c r="J143" s="14" t="s">
        <v>292</v>
      </c>
      <c r="K143" s="49">
        <v>2020</v>
      </c>
      <c r="L143" s="14" t="s">
        <v>293</v>
      </c>
    </row>
    <row r="144" spans="1:12" x14ac:dyDescent="0.25">
      <c r="A144" s="2">
        <f t="shared" si="4"/>
        <v>143</v>
      </c>
      <c r="B144" s="7" t="str">
        <f>HYPERLINK("http://cipapp.sandiego.gov/CIPDetail.aspx?ID="&amp;FY20_Published[[#This Row],[Project Number]],C144)</f>
        <v>7980 Park Village Rd SD Emergency</v>
      </c>
      <c r="C144" s="34" t="s">
        <v>310</v>
      </c>
      <c r="D144" s="39" t="s">
        <v>302</v>
      </c>
      <c r="E144" s="35" t="s">
        <v>318</v>
      </c>
      <c r="F144" s="36" t="s">
        <v>317</v>
      </c>
      <c r="G144" s="37">
        <v>3000000</v>
      </c>
      <c r="H144" s="37">
        <v>3900000</v>
      </c>
      <c r="I144" s="49">
        <v>2019</v>
      </c>
      <c r="J144" s="44" t="s">
        <v>292</v>
      </c>
      <c r="K144" s="49">
        <v>2020</v>
      </c>
      <c r="L144" s="14" t="s">
        <v>293</v>
      </c>
    </row>
    <row r="145" spans="1:12" x14ac:dyDescent="0.25">
      <c r="A145" s="2">
        <f t="shared" si="4"/>
        <v>144</v>
      </c>
      <c r="B145" s="7" t="str">
        <f>HYPERLINK("http://cipapp.sandiego.gov/CIPDetail.aspx?ID="&amp;FY20_Published[[#This Row],[Project Number]],C145)</f>
        <v>4196 Rochester Rd SD Emergency</v>
      </c>
      <c r="C145" s="34" t="s">
        <v>311</v>
      </c>
      <c r="D145" s="39" t="s">
        <v>303</v>
      </c>
      <c r="E145" s="35" t="s">
        <v>318</v>
      </c>
      <c r="F145" s="36" t="s">
        <v>317</v>
      </c>
      <c r="G145" s="38">
        <v>900000</v>
      </c>
      <c r="H145" s="37">
        <v>1000000</v>
      </c>
      <c r="I145" s="49">
        <v>2019</v>
      </c>
      <c r="J145" s="44" t="s">
        <v>292</v>
      </c>
      <c r="K145" s="49">
        <v>2020</v>
      </c>
      <c r="L145" s="14" t="s">
        <v>293</v>
      </c>
    </row>
    <row r="146" spans="1:12" x14ac:dyDescent="0.25">
      <c r="A146" s="2">
        <f t="shared" si="4"/>
        <v>145</v>
      </c>
      <c r="B146" s="7" t="str">
        <f>HYPERLINK("http://cipapp.sandiego.gov/CIPDetail.aspx?ID="&amp;FY20_Published[[#This Row],[Project Number]],C146)</f>
        <v>National Avenue Complete Street</v>
      </c>
      <c r="C146" s="34" t="s">
        <v>402</v>
      </c>
      <c r="D146" s="39" t="s">
        <v>362</v>
      </c>
      <c r="E146" s="35" t="s">
        <v>410</v>
      </c>
      <c r="F146" s="36" t="s">
        <v>298</v>
      </c>
      <c r="G146" s="37">
        <v>19633</v>
      </c>
      <c r="H146" s="37">
        <v>30000</v>
      </c>
      <c r="I146" s="49">
        <v>2020</v>
      </c>
      <c r="J146" s="44" t="s">
        <v>295</v>
      </c>
      <c r="K146" s="49">
        <v>2020</v>
      </c>
      <c r="L146" s="14" t="s">
        <v>294</v>
      </c>
    </row>
    <row r="147" spans="1:12" x14ac:dyDescent="0.25">
      <c r="A147" s="2">
        <f t="shared" si="4"/>
        <v>146</v>
      </c>
      <c r="B147" s="7" t="str">
        <f>HYPERLINK("http://cipapp.sandiego.gov/CIPDetail.aspx?ID="&amp;FY20_Published[[#This Row],[Project Number]],C147)</f>
        <v>Downtown Complete St Impl Phase 2</v>
      </c>
      <c r="C147" s="34" t="s">
        <v>181</v>
      </c>
      <c r="D147" s="40" t="s">
        <v>67</v>
      </c>
      <c r="E147" s="35" t="s">
        <v>419</v>
      </c>
      <c r="F147" s="36" t="s">
        <v>0</v>
      </c>
      <c r="G147" s="37">
        <v>2500000</v>
      </c>
      <c r="H147" s="37">
        <v>3375000</v>
      </c>
      <c r="I147" s="49">
        <v>2020</v>
      </c>
      <c r="J147" s="41" t="s">
        <v>294</v>
      </c>
      <c r="K147" s="49">
        <v>2020</v>
      </c>
      <c r="L147" s="14" t="s">
        <v>292</v>
      </c>
    </row>
    <row r="148" spans="1:12" x14ac:dyDescent="0.25">
      <c r="A148" s="2">
        <f t="shared" si="4"/>
        <v>147</v>
      </c>
      <c r="B148" s="7" t="str">
        <f>HYPERLINK("http://cipapp.sandiego.gov/CIPDetail.aspx?ID="&amp;FY20_Published[[#This Row],[Project Number]],C148)</f>
        <v>Springhurst Storm Drain Replacement</v>
      </c>
      <c r="C148" s="34" t="s">
        <v>312</v>
      </c>
      <c r="D148" s="39" t="s">
        <v>304</v>
      </c>
      <c r="E148" s="35" t="s">
        <v>419</v>
      </c>
      <c r="F148" s="36" t="s">
        <v>317</v>
      </c>
      <c r="G148" s="38">
        <v>1000000</v>
      </c>
      <c r="H148" s="37">
        <v>1700000</v>
      </c>
      <c r="I148" s="49">
        <v>2019</v>
      </c>
      <c r="J148" s="14" t="s">
        <v>292</v>
      </c>
      <c r="K148" s="49">
        <v>2020</v>
      </c>
      <c r="L148" s="14" t="s">
        <v>293</v>
      </c>
    </row>
    <row r="149" spans="1:12" x14ac:dyDescent="0.25">
      <c r="A149" s="2">
        <f t="shared" si="4"/>
        <v>148</v>
      </c>
      <c r="B149" s="7" t="str">
        <f>HYPERLINK("http://cipapp.sandiego.gov/CIPDetail.aspx?ID="&amp;FY20_Published[[#This Row],[Project Number]],C149)</f>
        <v>Accelerated Trunk Sewer Referral Group 1</v>
      </c>
      <c r="C149" s="34" t="s">
        <v>255</v>
      </c>
      <c r="D149" s="39" t="s">
        <v>66</v>
      </c>
      <c r="E149" s="35" t="s">
        <v>321</v>
      </c>
      <c r="F149" s="36" t="s">
        <v>290</v>
      </c>
      <c r="G149" s="38">
        <v>400000</v>
      </c>
      <c r="H149" s="38">
        <v>550000</v>
      </c>
      <c r="I149" s="49">
        <v>2019</v>
      </c>
      <c r="J149" s="44" t="s">
        <v>294</v>
      </c>
      <c r="K149" s="49">
        <v>2020</v>
      </c>
      <c r="L149" s="14" t="s">
        <v>295</v>
      </c>
    </row>
    <row r="150" spans="1:12" x14ac:dyDescent="0.25">
      <c r="A150" s="2">
        <f t="shared" si="4"/>
        <v>149</v>
      </c>
      <c r="B150" s="7" t="str">
        <f>HYPERLINK("http://cipapp.sandiego.gov/CIPDetail.aspx?ID="&amp;FY20_Published[[#This Row],[Project Number]],C150)</f>
        <v>Sunset Point Parking Lot Improvements</v>
      </c>
      <c r="C150" s="34" t="s">
        <v>203</v>
      </c>
      <c r="D150" s="39" t="s">
        <v>65</v>
      </c>
      <c r="E150" s="35" t="s">
        <v>412</v>
      </c>
      <c r="F150" s="36" t="s">
        <v>0</v>
      </c>
      <c r="G150" s="38">
        <v>181499.99997937499</v>
      </c>
      <c r="H150" s="37">
        <v>304999.99992812698</v>
      </c>
      <c r="I150" s="49">
        <v>2020</v>
      </c>
      <c r="J150" s="14" t="s">
        <v>292</v>
      </c>
      <c r="K150" s="49">
        <v>2020</v>
      </c>
      <c r="L150" s="14" t="s">
        <v>294</v>
      </c>
    </row>
    <row r="151" spans="1:12" x14ac:dyDescent="0.25">
      <c r="A151" s="2">
        <f t="shared" si="4"/>
        <v>150</v>
      </c>
      <c r="B151" s="7" t="str">
        <f>HYPERLINK("http://cipapp.sandiego.gov/CIPDetail.aspx?ID="&amp;FY20_Published[[#This Row],[Project Number]],C151)</f>
        <v>Santa Clara Pt South Prkng Lot Imprvemts</v>
      </c>
      <c r="C151" s="34" t="s">
        <v>202</v>
      </c>
      <c r="D151" s="39" t="s">
        <v>64</v>
      </c>
      <c r="E151" s="35" t="s">
        <v>412</v>
      </c>
      <c r="F151" s="36" t="s">
        <v>0</v>
      </c>
      <c r="G151" s="37">
        <v>842159.99990429997</v>
      </c>
      <c r="H151" s="37">
        <v>1289999.9996863501</v>
      </c>
      <c r="I151" s="49">
        <v>2020</v>
      </c>
      <c r="J151" s="14" t="s">
        <v>292</v>
      </c>
      <c r="K151" s="49">
        <v>2020</v>
      </c>
      <c r="L151" s="14" t="s">
        <v>294</v>
      </c>
    </row>
    <row r="152" spans="1:12" x14ac:dyDescent="0.25">
      <c r="A152" s="2">
        <f t="shared" si="4"/>
        <v>151</v>
      </c>
      <c r="B152" s="7" t="str">
        <f>HYPERLINK("http://cipapp.sandiego.gov/CIPDetail.aspx?ID="&amp;FY20_Published[[#This Row],[Project Number]],C152)</f>
        <v>Playa Pacifica No Parking Lot Imprvemts</v>
      </c>
      <c r="C152" s="34" t="s">
        <v>201</v>
      </c>
      <c r="D152" s="39" t="s">
        <v>63</v>
      </c>
      <c r="E152" s="35" t="s">
        <v>412</v>
      </c>
      <c r="F152" s="36" t="s">
        <v>0</v>
      </c>
      <c r="G152" s="37">
        <v>1867999.9997877299</v>
      </c>
      <c r="H152" s="37">
        <v>2790999.99931884</v>
      </c>
      <c r="I152" s="49">
        <v>2020</v>
      </c>
      <c r="J152" s="14" t="s">
        <v>292</v>
      </c>
      <c r="K152" s="49">
        <v>2020</v>
      </c>
      <c r="L152" s="14" t="s">
        <v>294</v>
      </c>
    </row>
    <row r="153" spans="1:12" x14ac:dyDescent="0.25">
      <c r="A153" s="2">
        <f t="shared" si="4"/>
        <v>152</v>
      </c>
      <c r="B153" s="7" t="str">
        <f>HYPERLINK("http://cipapp.sandiego.gov/CIPDetail.aspx?ID="&amp;FY20_Published[[#This Row],[Project Number]],C153)</f>
        <v>Street Resurfacing Mission Beach</v>
      </c>
      <c r="C153" s="34" t="s">
        <v>403</v>
      </c>
      <c r="D153" s="39" t="s">
        <v>62</v>
      </c>
      <c r="E153" s="35" t="s">
        <v>419</v>
      </c>
      <c r="F153" s="36" t="s">
        <v>290</v>
      </c>
      <c r="G153" s="37">
        <v>5000000</v>
      </c>
      <c r="H153" s="37">
        <v>6500000</v>
      </c>
      <c r="I153" s="49">
        <v>2020</v>
      </c>
      <c r="J153" s="14" t="s">
        <v>295</v>
      </c>
      <c r="K153" s="49">
        <v>2020</v>
      </c>
      <c r="L153" s="14" t="s">
        <v>292</v>
      </c>
    </row>
    <row r="154" spans="1:12" x14ac:dyDescent="0.25">
      <c r="A154" s="2">
        <f t="shared" si="4"/>
        <v>153</v>
      </c>
      <c r="B154" s="7" t="str">
        <f>HYPERLINK("http://cipapp.sandiego.gov/CIPDetail.aspx?ID="&amp;FY20_Published[[#This Row],[Project Number]],C154)</f>
        <v>Milton Street Pavement Replacement</v>
      </c>
      <c r="C154" s="34" t="s">
        <v>313</v>
      </c>
      <c r="D154" s="39" t="s">
        <v>305</v>
      </c>
      <c r="E154" s="35" t="s">
        <v>321</v>
      </c>
      <c r="F154" s="36" t="s">
        <v>316</v>
      </c>
      <c r="G154" s="38">
        <v>110000</v>
      </c>
      <c r="H154" s="37">
        <v>110000</v>
      </c>
      <c r="I154" s="49">
        <v>2019</v>
      </c>
      <c r="J154" s="14" t="s">
        <v>294</v>
      </c>
      <c r="K154" s="49">
        <v>2020</v>
      </c>
      <c r="L154" s="14" t="s">
        <v>293</v>
      </c>
    </row>
    <row r="155" spans="1:12" x14ac:dyDescent="0.25">
      <c r="A155" s="2">
        <f t="shared" si="4"/>
        <v>154</v>
      </c>
      <c r="B155" s="7" t="str">
        <f>HYPERLINK("http://cipapp.sandiego.gov/CIPDetail.aspx?ID="&amp;FY20_Published[[#This Row],[Project Number]],C155)</f>
        <v>Bay Ho Improv 2A (W)</v>
      </c>
      <c r="C155" s="34" t="s">
        <v>404</v>
      </c>
      <c r="D155" s="39" t="s">
        <v>363</v>
      </c>
      <c r="E155" s="35" t="s">
        <v>320</v>
      </c>
      <c r="F155" s="36" t="s">
        <v>0</v>
      </c>
      <c r="G155" s="38">
        <v>1870170</v>
      </c>
      <c r="H155" s="38">
        <v>3080299.9996295399</v>
      </c>
      <c r="I155" s="49">
        <v>2020</v>
      </c>
      <c r="J155" s="44" t="s">
        <v>292</v>
      </c>
      <c r="K155" s="49">
        <v>2020</v>
      </c>
      <c r="L155" s="14" t="s">
        <v>294</v>
      </c>
    </row>
    <row r="156" spans="1:12" x14ac:dyDescent="0.25">
      <c r="A156" s="2">
        <f t="shared" si="4"/>
        <v>155</v>
      </c>
      <c r="B156" s="7" t="str">
        <f>HYPERLINK("http://cipapp.sandiego.gov/CIPDetail.aspx?ID="&amp;FY20_Published[[#This Row],[Project Number]],C156)</f>
        <v xml:space="preserve">Street Paving Group 1903 </v>
      </c>
      <c r="C156" s="44" t="s">
        <v>187</v>
      </c>
      <c r="D156" s="16" t="s">
        <v>299</v>
      </c>
      <c r="E156" s="35" t="s">
        <v>321</v>
      </c>
      <c r="F156" s="36" t="s">
        <v>0</v>
      </c>
      <c r="G156" s="37">
        <v>11000000</v>
      </c>
      <c r="H156" s="37">
        <v>12550000</v>
      </c>
      <c r="I156" s="49">
        <v>2020</v>
      </c>
      <c r="J156" s="44" t="s">
        <v>295</v>
      </c>
      <c r="K156" s="49">
        <v>2020</v>
      </c>
      <c r="L156" s="14" t="s">
        <v>292</v>
      </c>
    </row>
    <row r="157" spans="1:12" x14ac:dyDescent="0.25">
      <c r="A157" s="2">
        <f t="shared" si="4"/>
        <v>156</v>
      </c>
      <c r="B157" s="7" t="str">
        <f>HYPERLINK("http://cipapp.sandiego.gov/CIPDetail.aspx?ID="&amp;FY20_Published[[#This Row],[Project Number]],C157)</f>
        <v>CMP Storm Drain Lining</v>
      </c>
      <c r="C157" s="34" t="s">
        <v>405</v>
      </c>
      <c r="D157" s="39" t="s">
        <v>364</v>
      </c>
      <c r="E157" s="35" t="s">
        <v>318</v>
      </c>
      <c r="F157" s="36" t="s">
        <v>290</v>
      </c>
      <c r="G157" s="37">
        <v>385308</v>
      </c>
      <c r="H157" s="37">
        <v>100000</v>
      </c>
      <c r="I157" s="49">
        <v>2020</v>
      </c>
      <c r="J157" s="14" t="s">
        <v>293</v>
      </c>
      <c r="K157" s="49">
        <v>2020</v>
      </c>
      <c r="L157" s="14" t="s">
        <v>293</v>
      </c>
    </row>
    <row r="158" spans="1:12" x14ac:dyDescent="0.25">
      <c r="A158" s="2">
        <f t="shared" si="4"/>
        <v>157</v>
      </c>
      <c r="B158" s="7" t="str">
        <f>HYPERLINK("http://cipapp.sandiego.gov/CIPDetail.aspx?ID="&amp;FY20_Published[[#This Row],[Project Number]],C158)</f>
        <v>Coast Bl Sea Cave Emerg Stablz Project</v>
      </c>
      <c r="C158" s="34" t="s">
        <v>314</v>
      </c>
      <c r="D158" s="16" t="s">
        <v>306</v>
      </c>
      <c r="E158" s="35" t="s">
        <v>322</v>
      </c>
      <c r="F158" s="36" t="s">
        <v>317</v>
      </c>
      <c r="G158" s="37">
        <v>3500000</v>
      </c>
      <c r="H158" s="37">
        <v>4000000</v>
      </c>
      <c r="I158" s="49">
        <v>2020</v>
      </c>
      <c r="J158" s="44" t="s">
        <v>293</v>
      </c>
      <c r="K158" s="49">
        <v>2020</v>
      </c>
      <c r="L158" s="14" t="s">
        <v>293</v>
      </c>
    </row>
    <row r="159" spans="1:12" x14ac:dyDescent="0.25">
      <c r="A159" s="2">
        <f t="shared" si="4"/>
        <v>158</v>
      </c>
      <c r="B159" s="7" t="str">
        <f>HYPERLINK("http://cipapp.sandiego.gov/CIPDetail.aspx?ID="&amp;FY20_Published[[#This Row],[Project Number]],C159)</f>
        <v>Gamma Street Mini-Park ADA Improvements</v>
      </c>
      <c r="C159" s="34" t="s">
        <v>210</v>
      </c>
      <c r="D159" s="16" t="s">
        <v>61</v>
      </c>
      <c r="E159" s="35" t="s">
        <v>412</v>
      </c>
      <c r="F159" s="36" t="s">
        <v>0</v>
      </c>
      <c r="G159" s="37">
        <v>607649</v>
      </c>
      <c r="H159" s="37">
        <v>1488290.9981585599</v>
      </c>
      <c r="I159" s="49">
        <v>2020</v>
      </c>
      <c r="J159" s="44" t="s">
        <v>293</v>
      </c>
      <c r="K159" s="49">
        <v>2020</v>
      </c>
      <c r="L159" s="14" t="s">
        <v>292</v>
      </c>
    </row>
    <row r="160" spans="1:12" x14ac:dyDescent="0.25">
      <c r="A160" s="2">
        <f t="shared" si="4"/>
        <v>159</v>
      </c>
      <c r="B160" s="7" t="str">
        <f>HYPERLINK("http://cipapp.sandiego.gov/CIPDetail.aspx?ID="&amp;FY20_Published[[#This Row],[Project Number]],C160)</f>
        <v>Island Ave Mini Park Improvements</v>
      </c>
      <c r="C160" s="34" t="s">
        <v>183</v>
      </c>
      <c r="D160" s="39" t="s">
        <v>60</v>
      </c>
      <c r="E160" s="35" t="s">
        <v>412</v>
      </c>
      <c r="F160" s="36" t="s">
        <v>0</v>
      </c>
      <c r="G160" s="37">
        <v>1135000</v>
      </c>
      <c r="H160" s="37">
        <v>2231849.9999059802</v>
      </c>
      <c r="I160" s="49">
        <v>2020</v>
      </c>
      <c r="J160" s="14" t="s">
        <v>295</v>
      </c>
      <c r="K160" s="49">
        <v>2020</v>
      </c>
      <c r="L160" s="14" t="s">
        <v>292</v>
      </c>
    </row>
    <row r="161" spans="1:12" x14ac:dyDescent="0.25">
      <c r="A161" s="2">
        <f t="shared" si="4"/>
        <v>160</v>
      </c>
      <c r="B161" s="7" t="str">
        <f>HYPERLINK("http://cipapp.sandiego.gov/CIPDetail.aspx?ID="&amp;FY20_Published[[#This Row],[Project Number]],C161)</f>
        <v>Clay Street Mini Park Improvement</v>
      </c>
      <c r="C161" s="34" t="s">
        <v>204</v>
      </c>
      <c r="D161" s="39" t="s">
        <v>59</v>
      </c>
      <c r="E161" s="35" t="s">
        <v>412</v>
      </c>
      <c r="F161" s="36" t="s">
        <v>0</v>
      </c>
      <c r="G161" s="37">
        <v>662999.999547955</v>
      </c>
      <c r="H161" s="37">
        <v>1228929.9993645099</v>
      </c>
      <c r="I161" s="49">
        <v>2020</v>
      </c>
      <c r="J161" s="14" t="s">
        <v>293</v>
      </c>
      <c r="K161" s="49">
        <v>2020</v>
      </c>
      <c r="L161" s="14" t="s">
        <v>294</v>
      </c>
    </row>
    <row r="162" spans="1:12" x14ac:dyDescent="0.25">
      <c r="A162" s="2">
        <f t="shared" si="4"/>
        <v>161</v>
      </c>
      <c r="B162" s="7" t="str">
        <f>HYPERLINK("http://cipapp.sandiego.gov/CIPDetail.aspx?ID="&amp;FY20_Published[[#This Row],[Project Number]],C162)</f>
        <v>J Street Mini Park Improvement</v>
      </c>
      <c r="C162" s="34" t="s">
        <v>209</v>
      </c>
      <c r="D162" s="39" t="s">
        <v>58</v>
      </c>
      <c r="E162" s="35" t="s">
        <v>412</v>
      </c>
      <c r="F162" s="36" t="s">
        <v>0</v>
      </c>
      <c r="G162" s="37">
        <v>545999.99975181802</v>
      </c>
      <c r="H162" s="37">
        <v>1171669.9991885</v>
      </c>
      <c r="I162" s="49">
        <v>2020</v>
      </c>
      <c r="J162" s="14" t="s">
        <v>293</v>
      </c>
      <c r="K162" s="49">
        <v>2020</v>
      </c>
      <c r="L162" s="14" t="s">
        <v>292</v>
      </c>
    </row>
    <row r="163" spans="1:12" x14ac:dyDescent="0.25">
      <c r="A163" s="2">
        <f t="shared" ref="A163:A191" si="5">A162+1</f>
        <v>162</v>
      </c>
      <c r="B163" s="7" t="str">
        <f>HYPERLINK("http://cipapp.sandiego.gov/CIPDetail.aspx?ID="&amp;FY20_Published[[#This Row],[Project Number]],C163)</f>
        <v>Famosa Slough Salt Marsh Creation</v>
      </c>
      <c r="C163" s="34" t="s">
        <v>406</v>
      </c>
      <c r="D163" s="39" t="s">
        <v>365</v>
      </c>
      <c r="E163" s="35" t="s">
        <v>318</v>
      </c>
      <c r="F163" s="36" t="s">
        <v>316</v>
      </c>
      <c r="G163" s="37">
        <v>215000</v>
      </c>
      <c r="H163" s="37">
        <v>489999.97675999999</v>
      </c>
      <c r="I163" s="49">
        <v>2020</v>
      </c>
      <c r="J163" s="14" t="s">
        <v>294</v>
      </c>
      <c r="K163" s="49">
        <v>2020</v>
      </c>
      <c r="L163" s="14" t="s">
        <v>295</v>
      </c>
    </row>
    <row r="164" spans="1:12" x14ac:dyDescent="0.25">
      <c r="A164" s="2">
        <f t="shared" si="5"/>
        <v>163</v>
      </c>
      <c r="B164" s="7" t="str">
        <f>HYPERLINK("http://cipapp.sandiego.gov/CIPDetail.aspx?ID="&amp;FY20_Published[[#This Row],[Project Number]],C164)</f>
        <v>Dennery Ranch Neighborhood Park</v>
      </c>
      <c r="C164" s="44" t="s">
        <v>407</v>
      </c>
      <c r="D164" s="39" t="s">
        <v>366</v>
      </c>
      <c r="E164" s="35" t="s">
        <v>414</v>
      </c>
      <c r="F164" s="36" t="s">
        <v>416</v>
      </c>
      <c r="G164" s="37">
        <v>5069999.9685045499</v>
      </c>
      <c r="H164" s="37">
        <v>15099999.9685045</v>
      </c>
      <c r="I164" s="49">
        <v>2020</v>
      </c>
      <c r="J164" s="44" t="s">
        <v>294</v>
      </c>
      <c r="K164" s="49">
        <v>2020</v>
      </c>
      <c r="L164" s="14" t="s">
        <v>292</v>
      </c>
    </row>
    <row r="165" spans="1:12" x14ac:dyDescent="0.25">
      <c r="A165" s="2">
        <f t="shared" si="5"/>
        <v>164</v>
      </c>
      <c r="B165" s="7" t="str">
        <f>HYPERLINK("http://cipapp.sandiego.gov/CIPDetail.aspx?ID="&amp;FY20_Published[[#This Row],[Project Number]],C165)</f>
        <v>Hickman Fields Athletic Area</v>
      </c>
      <c r="C165" s="34" t="s">
        <v>151</v>
      </c>
      <c r="D165" s="39" t="s">
        <v>57</v>
      </c>
      <c r="E165" s="35" t="s">
        <v>412</v>
      </c>
      <c r="F165" s="36" t="s">
        <v>0</v>
      </c>
      <c r="G165" s="37">
        <v>7321598</v>
      </c>
      <c r="H165" s="37">
        <v>9560311.6901260596</v>
      </c>
      <c r="I165" s="49">
        <v>2020</v>
      </c>
      <c r="J165" s="41" t="s">
        <v>295</v>
      </c>
      <c r="K165" s="49">
        <v>2020</v>
      </c>
      <c r="L165" s="14" t="s">
        <v>294</v>
      </c>
    </row>
    <row r="166" spans="1:12" x14ac:dyDescent="0.25">
      <c r="A166" s="2">
        <f t="shared" si="5"/>
        <v>165</v>
      </c>
      <c r="B166" s="7" t="str">
        <f>HYPERLINK("http://cipapp.sandiego.gov/CIPDetail.aspx?ID="&amp;FY20_Published[[#This Row],[Project Number]],C166)</f>
        <v>Miramar Road I-805 Easterly Ramps</v>
      </c>
      <c r="C166" s="34" t="s">
        <v>280</v>
      </c>
      <c r="D166" s="39" t="s">
        <v>56</v>
      </c>
      <c r="E166" s="35" t="s">
        <v>419</v>
      </c>
      <c r="F166" s="36" t="s">
        <v>0</v>
      </c>
      <c r="G166" s="37">
        <v>1285603</v>
      </c>
      <c r="H166" s="37">
        <v>8394075.6559138708</v>
      </c>
      <c r="I166" s="49">
        <v>2019</v>
      </c>
      <c r="J166" s="14" t="s">
        <v>292</v>
      </c>
      <c r="K166" s="49">
        <v>2020</v>
      </c>
      <c r="L166" s="14" t="s">
        <v>294</v>
      </c>
    </row>
    <row r="167" spans="1:12" x14ac:dyDescent="0.25">
      <c r="A167" s="2">
        <f t="shared" si="5"/>
        <v>166</v>
      </c>
      <c r="B167" s="7" t="str">
        <f>HYPERLINK("http://cipapp.sandiego.gov/CIPDetail.aspx?ID="&amp;FY20_Published[[#This Row],[Project Number]],C167)</f>
        <v>University Avenue Mobility</v>
      </c>
      <c r="C167" s="34" t="s">
        <v>221</v>
      </c>
      <c r="D167" s="39" t="s">
        <v>55</v>
      </c>
      <c r="E167" s="35" t="s">
        <v>419</v>
      </c>
      <c r="F167" s="36" t="s">
        <v>0</v>
      </c>
      <c r="G167" s="37">
        <v>3970748.39750762</v>
      </c>
      <c r="H167" s="37">
        <v>7553349.3966016099</v>
      </c>
      <c r="I167" s="49">
        <v>2020</v>
      </c>
      <c r="J167" s="14" t="s">
        <v>295</v>
      </c>
      <c r="K167" s="49">
        <v>2020</v>
      </c>
      <c r="L167" s="14" t="s">
        <v>294</v>
      </c>
    </row>
    <row r="168" spans="1:12" x14ac:dyDescent="0.25">
      <c r="A168" s="2">
        <f t="shared" si="5"/>
        <v>167</v>
      </c>
      <c r="B168" s="7" t="str">
        <f>HYPERLINK("http://cipapp.sandiego.gov/CIPDetail.aspx?ID="&amp;FY20_Published[[#This Row],[Project Number]],C168)</f>
        <v>MBGC Clbhouse Demo/Prtbl Building Instl</v>
      </c>
      <c r="C168" s="34" t="s">
        <v>153</v>
      </c>
      <c r="D168" s="39" t="s">
        <v>54</v>
      </c>
      <c r="E168" s="35" t="s">
        <v>412</v>
      </c>
      <c r="F168" s="36" t="s">
        <v>0</v>
      </c>
      <c r="G168" s="37">
        <v>4770578</v>
      </c>
      <c r="H168" s="37">
        <v>6463815.7992115803</v>
      </c>
      <c r="I168" s="49">
        <v>2020</v>
      </c>
      <c r="J168" s="14" t="s">
        <v>292</v>
      </c>
      <c r="K168" s="49">
        <v>2020</v>
      </c>
      <c r="L168" s="14" t="s">
        <v>294</v>
      </c>
    </row>
    <row r="169" spans="1:12" x14ac:dyDescent="0.25">
      <c r="A169" s="2">
        <f t="shared" si="5"/>
        <v>168</v>
      </c>
      <c r="B169" s="7" t="str">
        <f>HYPERLINK("http://cipapp.sandiego.gov/CIPDetail.aspx?ID="&amp;FY20_Published[[#This Row],[Project Number]],C169)</f>
        <v>North Park Mini-park and Streetscape Imp</v>
      </c>
      <c r="C169" s="34" t="s">
        <v>215</v>
      </c>
      <c r="D169" s="32" t="s">
        <v>53</v>
      </c>
      <c r="E169" s="35" t="s">
        <v>412</v>
      </c>
      <c r="F169" s="36" t="s">
        <v>0</v>
      </c>
      <c r="G169" s="37">
        <v>1998883.9982918601</v>
      </c>
      <c r="H169" s="37">
        <v>3484002.9957991</v>
      </c>
      <c r="I169" s="49">
        <v>2020</v>
      </c>
      <c r="J169" s="14" t="s">
        <v>293</v>
      </c>
      <c r="K169" s="49">
        <v>2020</v>
      </c>
      <c r="L169" s="14" t="s">
        <v>295</v>
      </c>
    </row>
    <row r="170" spans="1:12" x14ac:dyDescent="0.25">
      <c r="A170" s="2">
        <f t="shared" si="5"/>
        <v>169</v>
      </c>
      <c r="B170" s="7" t="str">
        <f>HYPERLINK("http://cipapp.sandiego.gov/CIPDetail.aspx?ID="&amp;FY20_Published[[#This Row],[Project Number]],C170)</f>
        <v>MBGC Irrigation &amp; Electrical Upgrades</v>
      </c>
      <c r="C170" s="34" t="s">
        <v>152</v>
      </c>
      <c r="D170" s="39" t="s">
        <v>52</v>
      </c>
      <c r="E170" s="35" t="s">
        <v>412</v>
      </c>
      <c r="F170" s="36" t="s">
        <v>0</v>
      </c>
      <c r="G170" s="37">
        <v>2807050.8718525101</v>
      </c>
      <c r="H170" s="37">
        <v>4459999.6718214499</v>
      </c>
      <c r="I170" s="49">
        <v>2020</v>
      </c>
      <c r="J170" s="14" t="s">
        <v>292</v>
      </c>
      <c r="K170" s="49">
        <v>2020</v>
      </c>
      <c r="L170" s="14" t="s">
        <v>294</v>
      </c>
    </row>
    <row r="171" spans="1:12" x14ac:dyDescent="0.25">
      <c r="A171" s="2">
        <f t="shared" si="5"/>
        <v>170</v>
      </c>
      <c r="B171" s="7" t="str">
        <f>HYPERLINK("http://cipapp.sandiego.gov/CIPDetail.aspx?ID="&amp;FY20_Published[[#This Row],[Project Number]],C171)</f>
        <v>Montezuma PPL/Mid City Pipeline Ph 2</v>
      </c>
      <c r="C171" s="34" t="s">
        <v>271</v>
      </c>
      <c r="D171" s="32" t="s">
        <v>11</v>
      </c>
      <c r="E171" s="35" t="s">
        <v>320</v>
      </c>
      <c r="F171" s="36" t="s">
        <v>0</v>
      </c>
      <c r="G171" s="37">
        <v>33360752.138576999</v>
      </c>
      <c r="H171" s="37">
        <v>45723752.019826204</v>
      </c>
      <c r="I171" s="49">
        <v>2019</v>
      </c>
      <c r="J171" s="14" t="s">
        <v>292</v>
      </c>
      <c r="K171" s="49">
        <v>2020</v>
      </c>
      <c r="L171" s="14" t="s">
        <v>295</v>
      </c>
    </row>
    <row r="172" spans="1:12" x14ac:dyDescent="0.25">
      <c r="A172" s="2">
        <f t="shared" si="5"/>
        <v>171</v>
      </c>
      <c r="B172" s="7" t="str">
        <f>HYPERLINK("http://cipapp.sandiego.gov/CIPDetail.aspx?ID="&amp;FY20_Published[[#This Row],[Project Number]],C172)</f>
        <v>Otay Mesa Truck Route Phase 4</v>
      </c>
      <c r="C172" s="34" t="s">
        <v>169</v>
      </c>
      <c r="D172" s="39" t="s">
        <v>51</v>
      </c>
      <c r="E172" s="35" t="s">
        <v>419</v>
      </c>
      <c r="F172" s="36" t="s">
        <v>0</v>
      </c>
      <c r="G172" s="37">
        <v>8349473.48024082</v>
      </c>
      <c r="H172" s="37">
        <v>14599999.4218024</v>
      </c>
      <c r="I172" s="49">
        <v>2020</v>
      </c>
      <c r="J172" s="14" t="s">
        <v>293</v>
      </c>
      <c r="K172" s="49">
        <v>2020</v>
      </c>
      <c r="L172" s="14" t="s">
        <v>295</v>
      </c>
    </row>
    <row r="173" spans="1:12" x14ac:dyDescent="0.25">
      <c r="A173" s="2">
        <f t="shared" si="5"/>
        <v>172</v>
      </c>
      <c r="B173" s="7" t="str">
        <f>HYPERLINK("http://cipapp.sandiego.gov/CIPDetail.aspx?ID="&amp;FY20_Published[[#This Row],[Project Number]],C173)</f>
        <v>Canyonside Community Park Improvements</v>
      </c>
      <c r="C173" s="34" t="s">
        <v>315</v>
      </c>
      <c r="D173" s="39" t="s">
        <v>307</v>
      </c>
      <c r="E173" s="35" t="s">
        <v>323</v>
      </c>
      <c r="F173" s="36" t="s">
        <v>0</v>
      </c>
      <c r="G173" s="37">
        <v>1041249.9975009999</v>
      </c>
      <c r="H173" s="37">
        <v>1751125.6455717699</v>
      </c>
      <c r="I173" s="49">
        <v>2019</v>
      </c>
      <c r="J173" s="14" t="s">
        <v>292</v>
      </c>
      <c r="K173" s="49">
        <v>2020</v>
      </c>
      <c r="L173" s="14" t="s">
        <v>293</v>
      </c>
    </row>
    <row r="174" spans="1:12" x14ac:dyDescent="0.25">
      <c r="A174" s="2">
        <f t="shared" si="5"/>
        <v>173</v>
      </c>
      <c r="B174" s="7" t="str">
        <f>HYPERLINK("http://cipapp.sandiego.gov/CIPDetail.aspx?ID="&amp;FY20_Published[[#This Row],[Project Number]],C174)</f>
        <v>Cielo &amp; Woodman Pump Station</v>
      </c>
      <c r="C174" s="34" t="s">
        <v>408</v>
      </c>
      <c r="D174" s="39" t="s">
        <v>367</v>
      </c>
      <c r="E174" s="35" t="s">
        <v>320</v>
      </c>
      <c r="F174" s="36" t="s">
        <v>0</v>
      </c>
      <c r="G174" s="37">
        <v>4678000</v>
      </c>
      <c r="H174" s="37">
        <v>6677999.9977854397</v>
      </c>
      <c r="I174" s="49">
        <v>2020</v>
      </c>
      <c r="J174" s="41" t="s">
        <v>295</v>
      </c>
      <c r="K174" s="49">
        <v>2020</v>
      </c>
      <c r="L174" s="14" t="s">
        <v>294</v>
      </c>
    </row>
    <row r="175" spans="1:12" x14ac:dyDescent="0.25">
      <c r="A175" s="2">
        <f t="shared" si="5"/>
        <v>174</v>
      </c>
      <c r="B175" s="7" t="str">
        <f>HYPERLINK("http://cipapp.sandiego.gov/CIPDetail.aspx?ID="&amp;FY20_Published[[#This Row],[Project Number]],C175)</f>
        <v>Otay 1st/2nd PPL West of Highland Avenue</v>
      </c>
      <c r="C175" s="34" t="s">
        <v>267</v>
      </c>
      <c r="D175" s="39" t="s">
        <v>10</v>
      </c>
      <c r="E175" s="35" t="s">
        <v>320</v>
      </c>
      <c r="F175" s="36" t="s">
        <v>0</v>
      </c>
      <c r="G175" s="37">
        <v>24529453.746740799</v>
      </c>
      <c r="H175" s="37">
        <v>32889553.7366063</v>
      </c>
      <c r="I175" s="49">
        <v>2020</v>
      </c>
      <c r="J175" s="41" t="s">
        <v>293</v>
      </c>
      <c r="K175" s="49">
        <v>2020</v>
      </c>
      <c r="L175" s="14" t="s">
        <v>295</v>
      </c>
    </row>
    <row r="176" spans="1:12" x14ac:dyDescent="0.25">
      <c r="A176" s="2">
        <f t="shared" si="5"/>
        <v>175</v>
      </c>
      <c r="B176" s="7" t="str">
        <f>HYPERLINK("http://dpcrcdotnetprod.sannet.gov:255/CIPDetail.aspx?ID="&amp;FY20_Published[[#This Row],[Project Number]],C176)</f>
        <v>Salk Neighborhood Park &amp; Joint Use Devel</v>
      </c>
      <c r="C176" s="34" t="s">
        <v>179</v>
      </c>
      <c r="D176" s="39" t="s">
        <v>50</v>
      </c>
      <c r="E176" s="35" t="s">
        <v>412</v>
      </c>
      <c r="F176" s="36" t="s">
        <v>0</v>
      </c>
      <c r="G176" s="37">
        <v>4376685.7754935101</v>
      </c>
      <c r="H176" s="37">
        <v>6036685.7754036803</v>
      </c>
      <c r="I176" s="49">
        <v>2020</v>
      </c>
      <c r="J176" s="14" t="s">
        <v>295</v>
      </c>
      <c r="K176" s="49">
        <v>2020</v>
      </c>
      <c r="L176" s="14" t="s">
        <v>294</v>
      </c>
    </row>
    <row r="177" spans="1:12" x14ac:dyDescent="0.25">
      <c r="A177" s="2">
        <f t="shared" si="5"/>
        <v>176</v>
      </c>
      <c r="B177" s="7" t="str">
        <f>HYPERLINK("http://dpcrcdotnetprod.sannet.gov:255/CIPDetail.aspx?ID="&amp;FY20_Published[[#This Row],[Project Number]],C177)</f>
        <v>Wangenheim Joint Use Facility</v>
      </c>
      <c r="C177" s="34" t="s">
        <v>178</v>
      </c>
      <c r="D177" s="39" t="s">
        <v>49</v>
      </c>
      <c r="E177" s="35" t="s">
        <v>412</v>
      </c>
      <c r="F177" s="36" t="s">
        <v>0</v>
      </c>
      <c r="G177" s="37">
        <v>6386395.9971641004</v>
      </c>
      <c r="H177" s="37">
        <v>9195352.9970890507</v>
      </c>
      <c r="I177" s="49">
        <v>2020</v>
      </c>
      <c r="J177" s="14" t="s">
        <v>292</v>
      </c>
      <c r="K177" s="49">
        <v>2020</v>
      </c>
      <c r="L177" s="14" t="s">
        <v>294</v>
      </c>
    </row>
    <row r="178" spans="1:12" x14ac:dyDescent="0.25">
      <c r="A178" s="2">
        <f t="shared" si="5"/>
        <v>177</v>
      </c>
      <c r="B178" s="7" t="str">
        <f>HYPERLINK("http://dpcrcdotnetprod.sannet.gov:255/CIPDetail.aspx?ID="&amp;FY20_Published[[#This Row],[Project Number]],C178)</f>
        <v>La Jolla Village/I-805 Landscape Maint</v>
      </c>
      <c r="C178" s="34" t="s">
        <v>418</v>
      </c>
      <c r="D178" s="48" t="s">
        <v>417</v>
      </c>
      <c r="E178" s="35" t="s">
        <v>318</v>
      </c>
      <c r="F178" s="36" t="s">
        <v>0</v>
      </c>
      <c r="G178" s="37">
        <v>258000</v>
      </c>
      <c r="H178" s="37">
        <v>549999.95267192996</v>
      </c>
      <c r="I178" s="49">
        <v>2020</v>
      </c>
      <c r="J178" s="14" t="s">
        <v>295</v>
      </c>
      <c r="K178" s="49">
        <v>2020</v>
      </c>
      <c r="L178" s="14" t="s">
        <v>292</v>
      </c>
    </row>
    <row r="179" spans="1:12" x14ac:dyDescent="0.25">
      <c r="A179" s="2">
        <f t="shared" si="5"/>
        <v>178</v>
      </c>
      <c r="B179" s="7" t="str">
        <f>HYPERLINK("http://dpcrcdotnetprod.sannet.gov:255/CIPDetail.aspx?ID="&amp;FY20_Published[[#This Row],[Project Number]],C179)</f>
        <v>Alvarado Trunk Sewer Phase IV</v>
      </c>
      <c r="C179" s="34" t="s">
        <v>160</v>
      </c>
      <c r="D179" s="18" t="s">
        <v>48</v>
      </c>
      <c r="E179" s="35" t="s">
        <v>319</v>
      </c>
      <c r="F179" s="36" t="s">
        <v>0</v>
      </c>
      <c r="G179" s="37">
        <v>47030009</v>
      </c>
      <c r="H179" s="37">
        <v>54329008.7279661</v>
      </c>
      <c r="I179" s="49">
        <v>2020</v>
      </c>
      <c r="J179" s="14" t="s">
        <v>295</v>
      </c>
      <c r="K179" s="49">
        <v>2020</v>
      </c>
      <c r="L179" s="14" t="s">
        <v>294</v>
      </c>
    </row>
    <row r="180" spans="1:12" x14ac:dyDescent="0.25">
      <c r="A180" s="2">
        <f t="shared" si="5"/>
        <v>179</v>
      </c>
      <c r="B180" s="7" t="str">
        <f>HYPERLINK("http://dpcrcdotnetprod.sannet.gov:255/CIPDetail.aspx?ID="&amp;FY20_Published[[#This Row],[Project Number]],C180)</f>
        <v>Olive Grove Community Park ADA Improvements</v>
      </c>
      <c r="C180" s="34" t="s">
        <v>219</v>
      </c>
      <c r="D180" s="18" t="s">
        <v>47</v>
      </c>
      <c r="E180" s="35" t="s">
        <v>412</v>
      </c>
      <c r="F180" s="36" t="s">
        <v>0</v>
      </c>
      <c r="G180" s="37">
        <v>1049999.99978045</v>
      </c>
      <c r="H180" s="37">
        <v>1617848.99978045</v>
      </c>
      <c r="I180" s="49">
        <v>2020</v>
      </c>
      <c r="J180" s="14" t="s">
        <v>295</v>
      </c>
      <c r="K180" s="49">
        <v>2020</v>
      </c>
      <c r="L180" s="14" t="s">
        <v>294</v>
      </c>
    </row>
    <row r="181" spans="1:12" x14ac:dyDescent="0.25">
      <c r="A181" s="2">
        <f t="shared" si="5"/>
        <v>180</v>
      </c>
      <c r="B181" s="7" t="str">
        <f>HYPERLINK("http://dpcrcdotnetprod.sannet.gov:255/CIPDetail.aspx?ID="&amp;FY20_Published[[#This Row],[Project Number]],C181)</f>
        <v>Carmel Del Mar NP Comfort Station - Dev</v>
      </c>
      <c r="C181" s="34" t="s">
        <v>192</v>
      </c>
      <c r="D181" s="48" t="s">
        <v>46</v>
      </c>
      <c r="E181" s="35" t="s">
        <v>412</v>
      </c>
      <c r="F181" s="36" t="s">
        <v>0</v>
      </c>
      <c r="G181" s="37">
        <v>1519564</v>
      </c>
      <c r="H181" s="37">
        <v>2330564</v>
      </c>
      <c r="I181" s="49">
        <v>2020</v>
      </c>
      <c r="J181" s="14" t="s">
        <v>292</v>
      </c>
      <c r="K181" s="49">
        <v>2020</v>
      </c>
      <c r="L181" s="14" t="s">
        <v>294</v>
      </c>
    </row>
    <row r="182" spans="1:12" x14ac:dyDescent="0.25">
      <c r="A182" s="2">
        <f t="shared" si="5"/>
        <v>181</v>
      </c>
      <c r="B182" s="7" t="str">
        <f>HYPERLINK("http://dpcrcdotnetprod.sannet.gov:255/CIPDetail.aspx?ID="&amp;FY20_Published[[#This Row],[Project Number]],C182)</f>
        <v>Torrey Highlands Neighborhood Park Upgra</v>
      </c>
      <c r="C182" s="34" t="s">
        <v>208</v>
      </c>
      <c r="D182" s="48" t="s">
        <v>45</v>
      </c>
      <c r="E182" s="35" t="s">
        <v>412</v>
      </c>
      <c r="F182" s="36" t="s">
        <v>0</v>
      </c>
      <c r="G182" s="37">
        <v>431357.99974118499</v>
      </c>
      <c r="H182" s="37">
        <v>784999.99952561699</v>
      </c>
      <c r="I182" s="49">
        <v>2020</v>
      </c>
      <c r="J182" s="14" t="s">
        <v>295</v>
      </c>
      <c r="K182" s="49">
        <v>2020</v>
      </c>
      <c r="L182" s="14" t="s">
        <v>292</v>
      </c>
    </row>
    <row r="183" spans="1:12" x14ac:dyDescent="0.25">
      <c r="A183" s="2">
        <f t="shared" si="5"/>
        <v>182</v>
      </c>
      <c r="B183" s="7" t="str">
        <f>HYPERLINK("http://dpcrcdotnetprod.sannet.gov:255/CIPDetail.aspx?ID="&amp;FY20_Published[[#This Row],[Project Number]],C183)</f>
        <v>Cañon Street Pocket Park</v>
      </c>
      <c r="C183" s="34" t="s">
        <v>162</v>
      </c>
      <c r="D183" s="18" t="s">
        <v>44</v>
      </c>
      <c r="E183" s="35" t="s">
        <v>412</v>
      </c>
      <c r="F183" s="36" t="s">
        <v>0</v>
      </c>
      <c r="G183" s="37">
        <v>1175555.29882445</v>
      </c>
      <c r="H183" s="37">
        <v>2458193.1988157099</v>
      </c>
      <c r="I183" s="49">
        <v>2020</v>
      </c>
      <c r="J183" s="14" t="s">
        <v>295</v>
      </c>
      <c r="K183" s="49">
        <v>2020</v>
      </c>
      <c r="L183" s="14" t="s">
        <v>294</v>
      </c>
    </row>
    <row r="184" spans="1:12" x14ac:dyDescent="0.25">
      <c r="A184" s="2">
        <f t="shared" si="5"/>
        <v>183</v>
      </c>
      <c r="B184" s="7" t="str">
        <f>HYPERLINK("http://dpcrcdotnetprod.sannet.gov:255/CIPDetail.aspx?ID="&amp;FY20_Published[[#This Row],[Project Number]],C184)</f>
        <v>Villa Monserate Neigh Park Upgrades</v>
      </c>
      <c r="C184" s="34" t="s">
        <v>189</v>
      </c>
      <c r="D184" s="48" t="s">
        <v>28</v>
      </c>
      <c r="E184" s="35" t="s">
        <v>412</v>
      </c>
      <c r="F184" s="36" t="s">
        <v>0</v>
      </c>
      <c r="G184" s="37">
        <v>1098269</v>
      </c>
      <c r="H184" s="37">
        <v>1748431.9977780001</v>
      </c>
      <c r="I184" s="49">
        <v>2020</v>
      </c>
      <c r="J184" s="14" t="s">
        <v>295</v>
      </c>
      <c r="K184" s="49">
        <v>2020</v>
      </c>
      <c r="L184" s="14" t="s">
        <v>294</v>
      </c>
    </row>
    <row r="185" spans="1:12" x14ac:dyDescent="0.25">
      <c r="A185" s="2">
        <f t="shared" si="5"/>
        <v>184</v>
      </c>
      <c r="B185" s="7" t="str">
        <f>HYPERLINK("http://dpcrcdotnetprod.sannet.gov:255/CIPDetail.aspx?ID="&amp;FY20_Published[[#This Row],[Project Number]],C185)</f>
        <v>Market St-47th ST to Euclid Complete St</v>
      </c>
      <c r="C185" s="34" t="s">
        <v>205</v>
      </c>
      <c r="D185" s="48" t="s">
        <v>43</v>
      </c>
      <c r="E185" s="35" t="s">
        <v>419</v>
      </c>
      <c r="F185" s="36" t="s">
        <v>0</v>
      </c>
      <c r="G185" s="37">
        <v>5505835.9952579103</v>
      </c>
      <c r="H185" s="37">
        <v>9115587.3169002403</v>
      </c>
      <c r="I185" s="49">
        <v>2020</v>
      </c>
      <c r="J185" s="14" t="s">
        <v>295</v>
      </c>
      <c r="K185" s="49">
        <v>2020</v>
      </c>
      <c r="L185" s="14" t="s">
        <v>294</v>
      </c>
    </row>
    <row r="186" spans="1:12" x14ac:dyDescent="0.25">
      <c r="A186" s="2">
        <f t="shared" si="5"/>
        <v>185</v>
      </c>
      <c r="B186" s="7" t="str">
        <f>HYPERLINK("http://dpcrcdotnetprod.sannet.gov:255/CIPDetail.aspx?ID="&amp;FY20_Published[[#This Row],[Project Number]],C186)</f>
        <v>Balboa Pk Bud Kearns Aquatic Complex Imp</v>
      </c>
      <c r="C186" s="34" t="s">
        <v>258</v>
      </c>
      <c r="D186" s="48" t="s">
        <v>42</v>
      </c>
      <c r="E186" s="35" t="s">
        <v>412</v>
      </c>
      <c r="F186" s="36" t="s">
        <v>0</v>
      </c>
      <c r="G186" s="37">
        <v>2241186.9999667602</v>
      </c>
      <c r="H186" s="37">
        <v>3293999.9990307102</v>
      </c>
      <c r="I186" s="49">
        <v>2020</v>
      </c>
      <c r="J186" s="14" t="s">
        <v>293</v>
      </c>
      <c r="K186" s="49">
        <v>2020</v>
      </c>
      <c r="L186" s="14" t="s">
        <v>292</v>
      </c>
    </row>
    <row r="187" spans="1:12" x14ac:dyDescent="0.25">
      <c r="A187" s="2">
        <f t="shared" si="5"/>
        <v>186</v>
      </c>
      <c r="B187" s="7" t="str">
        <f>HYPERLINK("http://dpcrcdotnetprod.sannet.gov:255/CIPDetail.aspx?ID="&amp;FY20_Published[[#This Row],[Project Number]],C187)</f>
        <v>North City Water Reclamation Plant Electrial Upgrades</v>
      </c>
      <c r="C187" s="34" t="s">
        <v>245</v>
      </c>
      <c r="D187" s="48" t="s">
        <v>41</v>
      </c>
      <c r="E187" s="35" t="s">
        <v>321</v>
      </c>
      <c r="F187" s="36" t="s">
        <v>0</v>
      </c>
      <c r="G187" s="38">
        <v>26450000</v>
      </c>
      <c r="H187" s="37">
        <v>26450000</v>
      </c>
      <c r="I187" s="49">
        <v>2019</v>
      </c>
      <c r="J187" s="14" t="s">
        <v>294</v>
      </c>
      <c r="K187" s="49">
        <v>2020</v>
      </c>
      <c r="L187" s="14" t="s">
        <v>295</v>
      </c>
    </row>
    <row r="188" spans="1:12" x14ac:dyDescent="0.25">
      <c r="A188" s="2">
        <f t="shared" si="5"/>
        <v>187</v>
      </c>
      <c r="B188" s="7" t="str">
        <f>HYPERLINK("http://dpcrcdotnetprod.sannet.gov:255/CIPDetail.aspx?ID="&amp;FY20_Published[[#This Row],[Project Number]],C188)</f>
        <v>MBC Equipment Upgrades</v>
      </c>
      <c r="C188" s="34" t="s">
        <v>244</v>
      </c>
      <c r="D188" s="48" t="s">
        <v>40</v>
      </c>
      <c r="E188" s="35" t="s">
        <v>321</v>
      </c>
      <c r="F188" s="36" t="s">
        <v>0</v>
      </c>
      <c r="G188" s="38">
        <v>30631000</v>
      </c>
      <c r="H188" s="37">
        <v>39560000</v>
      </c>
      <c r="I188" s="49">
        <v>2019</v>
      </c>
      <c r="J188" s="14" t="s">
        <v>294</v>
      </c>
      <c r="K188" s="49">
        <v>2020</v>
      </c>
      <c r="L188" s="14" t="s">
        <v>295</v>
      </c>
    </row>
    <row r="189" spans="1:12" x14ac:dyDescent="0.25">
      <c r="A189" s="2">
        <f t="shared" si="5"/>
        <v>188</v>
      </c>
      <c r="B189" s="7" t="str">
        <f>HYPERLINK("http://dpcrcdotnetprod.sannet.gov:255/CIPDetail.aspx?ID="&amp;FY20_Published[[#This Row],[Project Number]],C189)</f>
        <v>Police Range Refurbishment Phase II</v>
      </c>
      <c r="C189" s="34" t="s">
        <v>268</v>
      </c>
      <c r="D189" s="48" t="s">
        <v>39</v>
      </c>
      <c r="E189" s="35" t="s">
        <v>297</v>
      </c>
      <c r="F189" s="36" t="s">
        <v>0</v>
      </c>
      <c r="G189" s="37">
        <v>11008312.965355299</v>
      </c>
      <c r="H189" s="37">
        <v>12600999.9633958</v>
      </c>
      <c r="I189" s="49">
        <v>2019</v>
      </c>
      <c r="J189" s="14" t="s">
        <v>294</v>
      </c>
      <c r="K189" s="49">
        <v>2020</v>
      </c>
      <c r="L189" s="14" t="s">
        <v>295</v>
      </c>
    </row>
    <row r="190" spans="1:12" x14ac:dyDescent="0.25">
      <c r="A190" s="2">
        <f t="shared" si="5"/>
        <v>189</v>
      </c>
      <c r="B190" s="7" t="str">
        <f>HYPERLINK("http://dpcrcdotnetprod.sannet.gov:255/CIPDetail.aspx?ID="&amp;FY20_Published[[#This Row],[Project Number]],C190)</f>
        <v>Harbor Drive Trunk Sewer</v>
      </c>
      <c r="C190" s="34" t="s">
        <v>220</v>
      </c>
      <c r="D190" s="48" t="s">
        <v>38</v>
      </c>
      <c r="E190" s="35" t="s">
        <v>321</v>
      </c>
      <c r="F190" s="36" t="s">
        <v>0</v>
      </c>
      <c r="G190" s="37">
        <v>14699999.944995301</v>
      </c>
      <c r="H190" s="37">
        <v>21044999.9380363</v>
      </c>
      <c r="I190" s="49">
        <v>2020</v>
      </c>
      <c r="J190" s="14" t="s">
        <v>295</v>
      </c>
      <c r="K190" s="49">
        <v>2020</v>
      </c>
      <c r="L190" s="14" t="s">
        <v>292</v>
      </c>
    </row>
    <row r="191" spans="1:12" x14ac:dyDescent="0.25">
      <c r="A191" s="2">
        <f t="shared" si="5"/>
        <v>190</v>
      </c>
      <c r="B191" s="7" t="str">
        <f>HYPERLINK("http://dpcrcdotnetprod.sannet.gov:255/CIPDetail.aspx?ID="&amp;FY20_Published[[#This Row],[Project Number]],C191)</f>
        <v>Fire-Rescue Air Ops Facility - PH II</v>
      </c>
      <c r="C191" s="34" t="s">
        <v>190</v>
      </c>
      <c r="D191" s="48" t="s">
        <v>37</v>
      </c>
      <c r="E191" s="35" t="s">
        <v>415</v>
      </c>
      <c r="F191" s="36" t="s">
        <v>289</v>
      </c>
      <c r="G191" s="37">
        <v>11000000</v>
      </c>
      <c r="H191" s="37">
        <v>12750000</v>
      </c>
      <c r="I191" s="49">
        <v>2019</v>
      </c>
      <c r="J191" s="14" t="s">
        <v>294</v>
      </c>
      <c r="K191" s="49">
        <v>2020</v>
      </c>
      <c r="L191" s="14" t="s">
        <v>292</v>
      </c>
    </row>
    <row r="192" spans="1:12" x14ac:dyDescent="0.25">
      <c r="A192" s="2"/>
      <c r="B192" s="7"/>
      <c r="C192" s="27"/>
      <c r="D192" s="33"/>
      <c r="E192" s="31"/>
      <c r="F192" s="30"/>
      <c r="G192" s="28"/>
      <c r="H192" s="28"/>
      <c r="I192" s="29"/>
      <c r="J192" s="5"/>
      <c r="K192" s="29"/>
      <c r="L192" s="5"/>
    </row>
    <row r="193" spans="1:12" x14ac:dyDescent="0.25">
      <c r="A193" s="20"/>
      <c r="B193" s="20"/>
      <c r="C193" s="21"/>
      <c r="D193" s="26" t="str">
        <f>SUBTOTAL(103,D2:D191)&amp;" CIP Projects"</f>
        <v>190 CIP Projects</v>
      </c>
      <c r="E193" s="22"/>
      <c r="F193" s="22"/>
      <c r="G193" s="23">
        <f>SUBTOTAL(109,FY20_Published[Estimated Total Contract Cost ($)])</f>
        <v>1787095361.6539571</v>
      </c>
      <c r="H193" s="23">
        <f>SUBTOTAL(109,FY20_Published[Estimated Total Project Cost ($)])</f>
        <v>2254767118.3701644</v>
      </c>
      <c r="I193" s="24"/>
      <c r="J193" s="25"/>
      <c r="K193" s="24"/>
      <c r="L193" s="25"/>
    </row>
  </sheetData>
  <conditionalFormatting sqref="D2:D29">
    <cfRule type="duplicateValues" dxfId="33" priority="28"/>
  </conditionalFormatting>
  <conditionalFormatting sqref="C119:C192 C113:C117 C102:C111 C86:C97 C29:C83 C2:C25">
    <cfRule type="duplicateValues" dxfId="32" priority="7"/>
  </conditionalFormatting>
  <conditionalFormatting sqref="C2:C192">
    <cfRule type="duplicateValues" dxfId="31" priority="6"/>
  </conditionalFormatting>
  <conditionalFormatting sqref="D2:D192">
    <cfRule type="duplicateValues" dxfId="30" priority="566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H16" sqref="H16"/>
    </sheetView>
  </sheetViews>
  <sheetFormatPr defaultRowHeight="15" x14ac:dyDescent="0.25"/>
  <cols>
    <col min="1" max="1" width="62.42578125" bestFit="1" customWidth="1"/>
    <col min="2" max="2" width="36.42578125" bestFit="1" customWidth="1"/>
    <col min="3" max="3" width="26.28515625" customWidth="1"/>
  </cols>
  <sheetData>
    <row r="1" spans="1:3" ht="21" x14ac:dyDescent="0.25">
      <c r="A1" s="12" t="s">
        <v>27</v>
      </c>
    </row>
    <row r="3" spans="1:3" x14ac:dyDescent="0.25">
      <c r="A3" s="13" t="s">
        <v>26</v>
      </c>
      <c r="B3" s="13" t="s">
        <v>24</v>
      </c>
      <c r="C3" s="13" t="s">
        <v>25</v>
      </c>
    </row>
    <row r="4" spans="1:3" x14ac:dyDescent="0.25">
      <c r="A4" s="43" t="s">
        <v>323</v>
      </c>
      <c r="B4" s="15">
        <v>2373749.9962998638</v>
      </c>
      <c r="C4" s="15">
        <v>3854024.4840132222</v>
      </c>
    </row>
    <row r="5" spans="1:3" x14ac:dyDescent="0.25">
      <c r="A5" s="43" t="s">
        <v>296</v>
      </c>
      <c r="B5" s="15">
        <v>1002999.99990455</v>
      </c>
      <c r="C5" s="15">
        <v>1811665.99937527</v>
      </c>
    </row>
    <row r="6" spans="1:3" x14ac:dyDescent="0.25">
      <c r="A6" s="43" t="s">
        <v>412</v>
      </c>
      <c r="B6" s="15">
        <v>69164131.28589122</v>
      </c>
      <c r="C6" s="15">
        <v>100481388.45892043</v>
      </c>
    </row>
    <row r="7" spans="1:3" x14ac:dyDescent="0.25">
      <c r="A7" s="43" t="s">
        <v>414</v>
      </c>
      <c r="B7" s="15">
        <v>5069999.9685045499</v>
      </c>
      <c r="C7" s="15">
        <v>15099999.9685045</v>
      </c>
    </row>
    <row r="8" spans="1:3" x14ac:dyDescent="0.25">
      <c r="A8" s="43" t="s">
        <v>409</v>
      </c>
      <c r="B8" s="15">
        <v>1204000</v>
      </c>
      <c r="C8" s="15">
        <v>1877999.9656</v>
      </c>
    </row>
    <row r="9" spans="1:3" x14ac:dyDescent="0.25">
      <c r="A9" s="43" t="s">
        <v>320</v>
      </c>
      <c r="B9" s="15">
        <v>573857290.85639071</v>
      </c>
      <c r="C9" s="15">
        <v>714821221.65471673</v>
      </c>
    </row>
    <row r="10" spans="1:3" x14ac:dyDescent="0.25">
      <c r="A10" s="43" t="s">
        <v>319</v>
      </c>
      <c r="B10" s="15">
        <v>102651977.90878421</v>
      </c>
      <c r="C10" s="15">
        <v>129122493.43313353</v>
      </c>
    </row>
    <row r="11" spans="1:3" x14ac:dyDescent="0.25">
      <c r="A11" s="43" t="s">
        <v>297</v>
      </c>
      <c r="B11" s="15">
        <v>11008312.965355299</v>
      </c>
      <c r="C11" s="15">
        <v>12600999.9633958</v>
      </c>
    </row>
    <row r="12" spans="1:3" x14ac:dyDescent="0.25">
      <c r="A12" s="43" t="s">
        <v>322</v>
      </c>
      <c r="B12" s="15">
        <v>21532458.377216235</v>
      </c>
      <c r="C12" s="15">
        <v>29191212.540250733</v>
      </c>
    </row>
    <row r="13" spans="1:3" x14ac:dyDescent="0.25">
      <c r="A13" s="43" t="s">
        <v>318</v>
      </c>
      <c r="B13" s="15">
        <v>26817258.982339308</v>
      </c>
      <c r="C13" s="15">
        <v>37739443.568422556</v>
      </c>
    </row>
    <row r="14" spans="1:3" x14ac:dyDescent="0.25">
      <c r="A14" s="43" t="s">
        <v>410</v>
      </c>
      <c r="B14" s="15">
        <v>2371188.9997004918</v>
      </c>
      <c r="C14" s="15">
        <v>3653276.6890578847</v>
      </c>
    </row>
    <row r="15" spans="1:3" x14ac:dyDescent="0.25">
      <c r="A15" s="43" t="s">
        <v>321</v>
      </c>
      <c r="B15" s="15">
        <v>871930833.02970028</v>
      </c>
      <c r="C15" s="15">
        <v>1092608800.7055275</v>
      </c>
    </row>
    <row r="16" spans="1:3" x14ac:dyDescent="0.25">
      <c r="A16" s="43" t="s">
        <v>411</v>
      </c>
      <c r="B16" s="15">
        <v>360299.99976115901</v>
      </c>
      <c r="C16" s="15">
        <v>804999.99952344503</v>
      </c>
    </row>
    <row r="17" spans="1:3" x14ac:dyDescent="0.25">
      <c r="A17" s="43" t="s">
        <v>413</v>
      </c>
      <c r="B17" s="15">
        <v>2103511.42</v>
      </c>
      <c r="C17" s="15">
        <v>2665569.58</v>
      </c>
    </row>
    <row r="18" spans="1:3" x14ac:dyDescent="0.25">
      <c r="A18" s="43" t="s">
        <v>415</v>
      </c>
      <c r="B18" s="15">
        <v>11000000</v>
      </c>
      <c r="C18" s="15">
        <v>12750000</v>
      </c>
    </row>
    <row r="19" spans="1:3" x14ac:dyDescent="0.25">
      <c r="A19" s="43" t="s">
        <v>419</v>
      </c>
      <c r="B19" s="15">
        <v>84647347.864109054</v>
      </c>
      <c r="C19" s="15">
        <v>95684021.359723523</v>
      </c>
    </row>
    <row r="20" spans="1:3" x14ac:dyDescent="0.25">
      <c r="A20" s="14" t="s">
        <v>149</v>
      </c>
      <c r="B20" s="15">
        <v>1787095361.6539569</v>
      </c>
      <c r="C20" s="15">
        <v>2254767118.3701653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f6669401-ac95-4c05-a773-36c1d16ba1a2"/>
    <ds:schemaRef ds:uri="d4ae8643-da03-4dff-acd9-79ddbc8952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Brabon, Daniel Boone</cp:lastModifiedBy>
  <dcterms:created xsi:type="dcterms:W3CDTF">2019-03-14T23:25:18Z</dcterms:created>
  <dcterms:modified xsi:type="dcterms:W3CDTF">2020-01-10T23:37:47Z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