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Abugharbieh\City of San Diego\Abdollahi, Saeed - CIP Analysis &amp; Strategic Forecasting\Doing\Projects\Published FY20 &amp; FY19 Mid-year\FY19 - 3rd Quarter Update\"/>
    </mc:Choice>
  </mc:AlternateContent>
  <bookViews>
    <workbookView xWindow="0" yWindow="0" windowWidth="28800" windowHeight="13635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Projects'!$A$1:$H$108</definedName>
    <definedName name="_xlnm.Print_Titles" localSheetId="0">'Forecast of Projects'!$1:$1</definedName>
    <definedName name="_xlnm.Print_Titles">#REF!</definedName>
  </definedNames>
  <calcPr calcId="171027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" i="5" l="1"/>
  <c r="B14" i="5"/>
  <c r="B82" i="5"/>
  <c r="B37" i="5"/>
  <c r="B38" i="5"/>
  <c r="B39" i="5"/>
  <c r="B83" i="5"/>
  <c r="B84" i="5"/>
  <c r="B40" i="5"/>
  <c r="B7" i="5"/>
  <c r="B41" i="5"/>
  <c r="B42" i="5"/>
  <c r="B43" i="5"/>
  <c r="B85" i="5"/>
  <c r="B8" i="5"/>
  <c r="B44" i="5"/>
  <c r="B86" i="5"/>
  <c r="B45" i="5"/>
  <c r="B15" i="5"/>
  <c r="B46" i="5"/>
  <c r="B47" i="5"/>
  <c r="B48" i="5"/>
  <c r="B49" i="5"/>
  <c r="B2" i="5"/>
  <c r="B16" i="5"/>
  <c r="B74" i="5"/>
  <c r="B50" i="5"/>
  <c r="B51" i="5"/>
  <c r="B34" i="5"/>
  <c r="B87" i="5"/>
  <c r="B88" i="5"/>
  <c r="B52" i="5"/>
  <c r="B72" i="5"/>
  <c r="B53" i="5"/>
  <c r="B89" i="5"/>
  <c r="B90" i="5"/>
  <c r="B54" i="5"/>
  <c r="B91" i="5"/>
  <c r="B17" i="5"/>
  <c r="B55" i="5"/>
  <c r="B56" i="5"/>
  <c r="B75" i="5"/>
  <c r="B57" i="5"/>
  <c r="B92" i="5"/>
  <c r="B76" i="5"/>
  <c r="B93" i="5"/>
  <c r="B58" i="5"/>
  <c r="B59" i="5"/>
  <c r="B35" i="5"/>
  <c r="B18" i="5"/>
  <c r="B94" i="5"/>
  <c r="B95" i="5"/>
  <c r="B66" i="5"/>
  <c r="B67" i="5"/>
  <c r="B96" i="5"/>
  <c r="B19" i="5"/>
  <c r="B97" i="5"/>
  <c r="B98" i="5"/>
  <c r="B99" i="5"/>
  <c r="B100" i="5"/>
  <c r="B101" i="5"/>
  <c r="B102" i="5"/>
  <c r="B60" i="5"/>
  <c r="B20" i="5"/>
  <c r="B21" i="5"/>
  <c r="B77" i="5"/>
  <c r="B78" i="5"/>
  <c r="B61" i="5"/>
  <c r="B103" i="5"/>
  <c r="B79" i="5"/>
  <c r="B80" i="5"/>
  <c r="B81" i="5"/>
  <c r="B62" i="5"/>
  <c r="B73" i="5"/>
  <c r="B3" i="5"/>
  <c r="B104" i="5"/>
  <c r="B63" i="5"/>
  <c r="B105" i="5"/>
  <c r="B22" i="5"/>
  <c r="B64" i="5"/>
  <c r="B4" i="5"/>
  <c r="B106" i="5"/>
  <c r="B107" i="5"/>
  <c r="B108" i="5"/>
  <c r="B68" i="5"/>
  <c r="B109" i="5"/>
  <c r="B23" i="5"/>
  <c r="B24" i="5"/>
  <c r="B110" i="5"/>
  <c r="B9" i="5"/>
  <c r="B10" i="5"/>
  <c r="B111" i="5"/>
  <c r="B25" i="5"/>
  <c r="B70" i="5"/>
  <c r="B11" i="5"/>
  <c r="B5" i="5"/>
  <c r="B12" i="5"/>
  <c r="B26" i="5"/>
  <c r="B112" i="5"/>
  <c r="B65" i="5"/>
  <c r="B69" i="5"/>
  <c r="B6" i="5"/>
  <c r="B113" i="5"/>
  <c r="B27" i="5"/>
  <c r="B114" i="5"/>
  <c r="B28" i="5"/>
  <c r="B29" i="5"/>
  <c r="B30" i="5"/>
  <c r="B71" i="5"/>
  <c r="B31" i="5"/>
  <c r="B32" i="5"/>
  <c r="B33" i="5"/>
  <c r="B36" i="5"/>
  <c r="H116" i="5"/>
  <c r="G116" i="5"/>
  <c r="D116" i="5"/>
</calcChain>
</file>

<file path=xl/sharedStrings.xml><?xml version="1.0" encoding="utf-8"?>
<sst xmlns="http://schemas.openxmlformats.org/spreadsheetml/2006/main" count="706" uniqueCount="263">
  <si>
    <t>Job Order Contract</t>
  </si>
  <si>
    <t>B15223</t>
  </si>
  <si>
    <t>William Heath Davis House ADA Accessibil</t>
  </si>
  <si>
    <t>B16104</t>
  </si>
  <si>
    <t>Sewer Pump Station 33 Demolition</t>
  </si>
  <si>
    <t>Design Bid Build</t>
  </si>
  <si>
    <t>S15011</t>
  </si>
  <si>
    <t>S16058</t>
  </si>
  <si>
    <t>Chollas Community Park Comfort Station</t>
  </si>
  <si>
    <t>S15012</t>
  </si>
  <si>
    <t>S16060</t>
  </si>
  <si>
    <t>Bay Terrace Senior Center</t>
  </si>
  <si>
    <t>L12003.2</t>
  </si>
  <si>
    <t>California Tower Seismic Retrofit</t>
  </si>
  <si>
    <t>S18003</t>
  </si>
  <si>
    <t>S17009</t>
  </si>
  <si>
    <t>S16021</t>
  </si>
  <si>
    <t>S16016</t>
  </si>
  <si>
    <t>Kelly St Neighborhood Pk Security Lighting Upgrade</t>
  </si>
  <si>
    <t>S18004</t>
  </si>
  <si>
    <t>B14153</t>
  </si>
  <si>
    <t>S15037</t>
  </si>
  <si>
    <t>S16018</t>
  </si>
  <si>
    <t>B14073</t>
  </si>
  <si>
    <t>Orchard Av, Capri by Sea &amp; Old Salt Pool</t>
  </si>
  <si>
    <t>B15230</t>
  </si>
  <si>
    <t>ADA Accessibility Improvements Group IV</t>
  </si>
  <si>
    <t>B17181</t>
  </si>
  <si>
    <t>Casa de Balboa Fire Alarm System</t>
  </si>
  <si>
    <t>S12004</t>
  </si>
  <si>
    <t>Canyonside Community Park Improvements</t>
  </si>
  <si>
    <t>S15021</t>
  </si>
  <si>
    <t>S15004</t>
  </si>
  <si>
    <t>S15038</t>
  </si>
  <si>
    <t>Skyline Hills Community Park ADA Improve</t>
  </si>
  <si>
    <t>S15035</t>
  </si>
  <si>
    <t>EB Scripps Park Comfort Stn Replacement</t>
  </si>
  <si>
    <t>B19009</t>
  </si>
  <si>
    <t>Emergency</t>
  </si>
  <si>
    <t>S00636</t>
  </si>
  <si>
    <t>Dennery Ranch Neighborhood Park</t>
  </si>
  <si>
    <t>Agency/Developer/Managed Built - City Paid</t>
  </si>
  <si>
    <t>B15145</t>
  </si>
  <si>
    <t>Water and Sewer Group 967 (S)</t>
  </si>
  <si>
    <t>B18086</t>
  </si>
  <si>
    <t>South Bay Wtr Recl Plant Manhole Rehab</t>
  </si>
  <si>
    <t>B17176</t>
  </si>
  <si>
    <t>AC Water &amp; Sewer Group 1042 (S)</t>
  </si>
  <si>
    <t>B11019</t>
  </si>
  <si>
    <t>SEWER GROUP JOB 830</t>
  </si>
  <si>
    <t>B17064</t>
  </si>
  <si>
    <t>Pipeline Rehabilitation AP-1</t>
  </si>
  <si>
    <t>B00403</t>
  </si>
  <si>
    <t>B16161</t>
  </si>
  <si>
    <t>Pipeline Rehabilitation AO-1</t>
  </si>
  <si>
    <t>B18037</t>
  </si>
  <si>
    <t>Pipeline Rehabilitation AU-1</t>
  </si>
  <si>
    <t>B00346</t>
  </si>
  <si>
    <t>Sewer &amp; AC Water Group 697A (S)</t>
  </si>
  <si>
    <t>B17184</t>
  </si>
  <si>
    <t>B17187</t>
  </si>
  <si>
    <t>Pipeline Rehabilitation AT-1</t>
  </si>
  <si>
    <t>B16001</t>
  </si>
  <si>
    <t>Pipeline Rehabilitation AL-1</t>
  </si>
  <si>
    <t>B16056</t>
  </si>
  <si>
    <t>Mira Mesa Trunk Sewer Improvement</t>
  </si>
  <si>
    <t>B16145</t>
  </si>
  <si>
    <t>Sewer &amp; AC Water Crown Point West (S)</t>
  </si>
  <si>
    <t>S00886</t>
  </si>
  <si>
    <t>S11002</t>
  </si>
  <si>
    <t>B17079</t>
  </si>
  <si>
    <t>Manzana Storm Drain Replacement</t>
  </si>
  <si>
    <t>B12034</t>
  </si>
  <si>
    <t>Van Dyke Ave (4481) Storm Drain Replacem</t>
  </si>
  <si>
    <t>B18110</t>
  </si>
  <si>
    <t>Chimney Canyon Slope Restoration</t>
  </si>
  <si>
    <t>B13008</t>
  </si>
  <si>
    <t>S00858</t>
  </si>
  <si>
    <t>Del Sol Boulevard-Central</t>
  </si>
  <si>
    <t>B13108</t>
  </si>
  <si>
    <t>B15009</t>
  </si>
  <si>
    <t>Jackson Dr &amp; Winding Creek Dr TS</t>
  </si>
  <si>
    <t>B16101</t>
  </si>
  <si>
    <t>ADA S/W La Jolla Shore &amp; Calle Corta</t>
  </si>
  <si>
    <t>B16091</t>
  </si>
  <si>
    <t>Uptown CMP SD Lining</t>
  </si>
  <si>
    <t>B17156</t>
  </si>
  <si>
    <t>W Bernardo @ Technology Traffic Signal</t>
  </si>
  <si>
    <t>B15026</t>
  </si>
  <si>
    <t>Ash St &amp; Richmond St Sidewalks</t>
  </si>
  <si>
    <t>B13088</t>
  </si>
  <si>
    <t>Camino del Este Path Xing Improvements</t>
  </si>
  <si>
    <t>B16029</t>
  </si>
  <si>
    <t>B16030</t>
  </si>
  <si>
    <t>Sidewalk Replacement Group 1604</t>
  </si>
  <si>
    <t>S00831</t>
  </si>
  <si>
    <t>Balboa Avenue Corridor Improvements</t>
  </si>
  <si>
    <t>B17056</t>
  </si>
  <si>
    <t>B17095</t>
  </si>
  <si>
    <t>B13143</t>
  </si>
  <si>
    <t>31st Street UUD (Market St - L St)</t>
  </si>
  <si>
    <t>B17069</t>
  </si>
  <si>
    <t>Cardiff St (Wade-Carlisle) Rd Imp UU10</t>
  </si>
  <si>
    <t>B17072</t>
  </si>
  <si>
    <t>Illion St (Gardena-Milton Rd) Imp UU624</t>
  </si>
  <si>
    <t>B17097</t>
  </si>
  <si>
    <t>Woodrow (Calvocado-Armacost) Rd Imp UU16</t>
  </si>
  <si>
    <t>B18152</t>
  </si>
  <si>
    <t>Block 2S1 South Mission RD IMP UU977_RP</t>
  </si>
  <si>
    <t>B17073</t>
  </si>
  <si>
    <t>Mt Alifan (Genesee-Mt Everst) Rd Imp UU21</t>
  </si>
  <si>
    <t>B15095</t>
  </si>
  <si>
    <t>B18143</t>
  </si>
  <si>
    <t>Block7-O1</t>
  </si>
  <si>
    <t>B17070</t>
  </si>
  <si>
    <t>28th St (Island Av-Clay St) Rd Imp UU9</t>
  </si>
  <si>
    <t>B15085</t>
  </si>
  <si>
    <t>Block 7G2 UUP - CIP</t>
  </si>
  <si>
    <t>B15097</t>
  </si>
  <si>
    <t>Block 8R UUP - CIP</t>
  </si>
  <si>
    <t>B17068</t>
  </si>
  <si>
    <t>Block 3HH (Talmadge 3) Rd Imp UU352</t>
  </si>
  <si>
    <t>B17074</t>
  </si>
  <si>
    <t>Block 8A (Golden Hill) Rd Imp UU494</t>
  </si>
  <si>
    <t>21003598</t>
  </si>
  <si>
    <t>21003599</t>
  </si>
  <si>
    <t>Block 8R UUP</t>
  </si>
  <si>
    <t>B12058</t>
  </si>
  <si>
    <t>Water Group 967</t>
  </si>
  <si>
    <t>B18235</t>
  </si>
  <si>
    <t>Hotel Circle CI &amp; AC Accelerated Replacement</t>
  </si>
  <si>
    <t>B15207</t>
  </si>
  <si>
    <t>Sewer &amp; AC Water Group 697A (W)</t>
  </si>
  <si>
    <t>B16129</t>
  </si>
  <si>
    <t>Sewer &amp; AC Water Group 797 (W)</t>
  </si>
  <si>
    <t>B17091</t>
  </si>
  <si>
    <t>Remaining Small Diameter CI Water Ph 3</t>
  </si>
  <si>
    <t>B17092</t>
  </si>
  <si>
    <t>Otay WTP-Basin #1 Concrete Restoration</t>
  </si>
  <si>
    <t>B17177</t>
  </si>
  <si>
    <t>AC Water &amp; Sewer Group 1042 (W)</t>
  </si>
  <si>
    <t>B16144</t>
  </si>
  <si>
    <t>Sewer &amp; AC Water Crown Point West (W)</t>
  </si>
  <si>
    <t>B16087</t>
  </si>
  <si>
    <t>Sewer &amp; AC Water Group 807 (W)</t>
  </si>
  <si>
    <t>S12016</t>
  </si>
  <si>
    <t>Otay 1st/2nd PPL West of Highland Avenue</t>
  </si>
  <si>
    <t>S11026</t>
  </si>
  <si>
    <t>Montezuma PPL/Mid City Pipeline Ph 2</t>
  </si>
  <si>
    <t>NCWRP Expansion (Pkg. 4)</t>
  </si>
  <si>
    <t>North City Pure Water Facility (Pkg. 1)</t>
  </si>
  <si>
    <t>B15147</t>
  </si>
  <si>
    <t>AC Water &amp; Sewer Group 1013 (S)</t>
  </si>
  <si>
    <t>B15156</t>
  </si>
  <si>
    <t>AC Water &amp; Sewer Group 1013 (W)</t>
  </si>
  <si>
    <t>Brown Field CBP Modular Structure</t>
  </si>
  <si>
    <t>Sole Source</t>
  </si>
  <si>
    <t>B16026</t>
  </si>
  <si>
    <t>B15139</t>
  </si>
  <si>
    <t>B15142</t>
  </si>
  <si>
    <t>Q4</t>
  </si>
  <si>
    <t>Q3</t>
  </si>
  <si>
    <t>Q2</t>
  </si>
  <si>
    <t>Q1</t>
  </si>
  <si>
    <t>Estimated Total Project Cost ($)</t>
  </si>
  <si>
    <t>Estimated Total Contract Cost ($)</t>
  </si>
  <si>
    <t>Contract Type</t>
  </si>
  <si>
    <t>Project Number</t>
  </si>
  <si>
    <t>Project Name</t>
  </si>
  <si>
    <t>Line Number</t>
  </si>
  <si>
    <t>Asset Managing Department</t>
  </si>
  <si>
    <t>Public Utilities Department</t>
  </si>
  <si>
    <t>Project Name (Text)</t>
  </si>
  <si>
    <t>ADA Compliance and Accessibility Department</t>
  </si>
  <si>
    <t>Airports Department</t>
  </si>
  <si>
    <t>Development Services Department</t>
  </si>
  <si>
    <t>Fire-Rescue Department</t>
  </si>
  <si>
    <t>Library Department</t>
  </si>
  <si>
    <t>Parks &amp; Recreation Department</t>
  </si>
  <si>
    <t>Planning Department</t>
  </si>
  <si>
    <t>Real Estate Assets Department</t>
  </si>
  <si>
    <t>Transportation &amp; Storm Water Department</t>
  </si>
  <si>
    <t>FY 2019 Total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</si>
  <si>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</si>
  <si>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</si>
  <si>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</si>
  <si>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</si>
  <si>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</si>
  <si>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</si>
  <si>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</si>
  <si>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</si>
  <si>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S16048</t>
  </si>
  <si>
    <t>S00969</t>
  </si>
  <si>
    <t>S16037</t>
  </si>
  <si>
    <t>B19102</t>
  </si>
  <si>
    <t>B19061</t>
  </si>
  <si>
    <t>B19108</t>
  </si>
  <si>
    <t>B19126</t>
  </si>
  <si>
    <t>B19127</t>
  </si>
  <si>
    <t>B18146</t>
  </si>
  <si>
    <t>B18154</t>
  </si>
  <si>
    <t>L17002.1</t>
  </si>
  <si>
    <t>B19115</t>
  </si>
  <si>
    <t>B19112</t>
  </si>
  <si>
    <t>B19101</t>
  </si>
  <si>
    <t>B19098</t>
  </si>
  <si>
    <t>B19090</t>
  </si>
  <si>
    <t>B19128</t>
  </si>
  <si>
    <t>B17006</t>
  </si>
  <si>
    <t>B13187</t>
  </si>
  <si>
    <t>S10029</t>
  </si>
  <si>
    <t>B17036</t>
  </si>
  <si>
    <t>B16140</t>
  </si>
  <si>
    <t>RD16005</t>
  </si>
  <si>
    <t>Villa Monserate Neigh Park Upgrade</t>
  </si>
  <si>
    <t>Asphalt Resurfacing Group 1702 (Option C</t>
  </si>
  <si>
    <t>Carmel Country Road Low Flow Channel</t>
  </si>
  <si>
    <t>Carmel Creek NP Improvements</t>
  </si>
  <si>
    <t>Sewer &amp; AC Water Group 807 (S)</t>
  </si>
  <si>
    <t>Doyle Community Park ADA Upgrades</t>
  </si>
  <si>
    <t>S Woodman SD Replacement</t>
  </si>
  <si>
    <t>Balboa Park Golf Course- Parking Lot Repaving</t>
  </si>
  <si>
    <t>Civic Theater Water Highline</t>
  </si>
  <si>
    <t>6500 Montezuma Rd SD Emergency</t>
  </si>
  <si>
    <t>7980 Park Village Rd SD Emergency</t>
  </si>
  <si>
    <t>AC Water &amp; Sewer Group 1024A (S)</t>
  </si>
  <si>
    <t>AC Water &amp; Sewer Group 1024A (W)</t>
  </si>
  <si>
    <t>Balboa Park Plaza De Panama Project</t>
  </si>
  <si>
    <t>Florida Dr SD Replacement</t>
  </si>
  <si>
    <t>3030 32nd St SD Repair</t>
  </si>
  <si>
    <t>Wellborn SD Replacement</t>
  </si>
  <si>
    <t>Burroughs SD Replacement</t>
  </si>
  <si>
    <t>Cardinal Drive SD Replacement</t>
  </si>
  <si>
    <t>SDCCU Stadium ATS</t>
  </si>
  <si>
    <t>Block 7G2 UUP</t>
  </si>
  <si>
    <t>Sidewalk Replacement Group 1603</t>
  </si>
  <si>
    <t>Ladera St Beach Access Stairway Emg Prj</t>
  </si>
  <si>
    <t>Downtown Complete Streets Implementation</t>
  </si>
  <si>
    <t>Hilltop Drive UUP (Boundary to Toyne) -</t>
  </si>
  <si>
    <t>NC-MBC Improvements</t>
  </si>
  <si>
    <t>Fire Station 3 Improvements</t>
  </si>
  <si>
    <t>Fire Station #8 Mission Hills</t>
  </si>
  <si>
    <t>Hayes Ave Storm Drain</t>
  </si>
  <si>
    <t>Thompson Med Library/Eddy Auditor Rehab</t>
  </si>
  <si>
    <t>101 Ash Improvements</t>
  </si>
  <si>
    <t>Fire-Rescue Air Operations Facility</t>
  </si>
  <si>
    <t>Carmel Creek Park Comft St ADA Access Im</t>
  </si>
  <si>
    <t>Tierrasanta Library Expansion</t>
  </si>
  <si>
    <t>Rolling Hills Neighborhood Park ADA Upgr</t>
  </si>
  <si>
    <t>Concrete Street Panel Group 1601</t>
  </si>
  <si>
    <t>Pipeline Rehabilitation AS-1</t>
  </si>
  <si>
    <t>NCPWF Influent Pump Station and Pipeline</t>
  </si>
  <si>
    <t>Group Job 13F Linda Vista DIF CR</t>
  </si>
  <si>
    <t>Euclid Ave &amp; Home Improvements</t>
  </si>
  <si>
    <t>Centrum Neighborhood Park Enhancements</t>
  </si>
  <si>
    <t>Pacific Hwy &amp; W Palm St Signal Mod</t>
  </si>
  <si>
    <t>Tierrasanta Sports Field Lighting Ph II</t>
  </si>
  <si>
    <t>Rancho Mission Neigh Pk Play Area Upgrad</t>
  </si>
  <si>
    <t>Palm Avenue Transitional Housing</t>
  </si>
  <si>
    <t>Marie Widman Memorial Pk Sec Lighting</t>
  </si>
  <si>
    <t>Skyline Hills Community Pk Security Lighting Upgrade</t>
  </si>
  <si>
    <t>Developer Build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</si>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</sst>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49" fontId="1" fillId="0" borderId="0" xfId="1" applyNumberFormat="1" applyFill="1" applyAlignment="1">
      <alignment horizontal="left"/>
    </xf>
    <xf numFmtId="14" fontId="0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49" fontId="4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/>
    <xf numFmtId="0" fontId="0" fillId="0" borderId="0" xfId="0" applyNumberFormat="1" applyAlignment="1">
      <alignment horizontal="left"/>
    </xf>
    <xf numFmtId="0" fontId="6" fillId="0" borderId="0" xfId="2" applyFill="1" applyBorder="1" applyAlignment="1">
      <alignment horizontal="left"/>
    </xf>
    <xf numFmtId="0" fontId="6" fillId="0" borderId="0" xfId="2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0" fillId="0" borderId="0" xfId="0" applyNumberFormat="1" applyAlignment="1">
      <alignment horizontal="right"/>
    </xf>
    <xf numFmtId="164" fontId="1" fillId="0" borderId="0" xfId="1" applyNumberFormat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164" fontId="8" fillId="0" borderId="0" xfId="0" applyNumberFormat="1" applyFont="1" applyFill="1"/>
  </cellXfs>
  <cellStyles count="3">
    <cellStyle name="Hyperlink" xfId="2" builtinId="8"/>
    <cellStyle name="Normal" xfId="0" builtinId="0"/>
    <cellStyle name="Normal 2" xfId="1"/>
  </cellStyles>
  <dxfs count="38"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5" formatCode="&quot;$&quot;#,##0.0"/>
    </dxf>
    <dxf>
      <numFmt numFmtId="166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FF0000"/>
      </font>
      <fill>
        <patternFill>
          <fgColor auto="1"/>
          <bgColor rgb="FFF2C4C0"/>
        </patternFill>
      </fill>
    </dxf>
    <dxf>
      <font>
        <color rgb="FFFF0000"/>
      </font>
      <fill>
        <patternFill>
          <fgColor auto="1"/>
          <bgColor rgb="FFF2C4C0"/>
        </patternFill>
      </fill>
    </dxf>
    <dxf>
      <font>
        <color rgb="FFFF0000"/>
      </font>
      <fill>
        <patternFill>
          <fgColor auto="1"/>
          <bgColor rgb="FFF2C4C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ugharbieh, Mazen" refreshedDate="43637.668752430553" createdVersion="6" refreshedVersion="6" minRefreshableVersion="3" recordCount="114">
  <cacheSource type="worksheet">
    <worksheetSource name="Forecast2"/>
  </cacheSource>
  <cacheFields count="12">
    <cacheField name="Line Number" numFmtId="0">
      <sharedItems containsString="0" containsBlank="1" containsNumber="1" containsInteger="1" minValue="1" maxValue="113"/>
    </cacheField>
    <cacheField name="Project Name" numFmtId="0">
      <sharedItems containsBlank="1"/>
    </cacheField>
    <cacheField name="Project Name (Text)" numFmtId="0">
      <sharedItems containsBlank="1"/>
    </cacheField>
    <cacheField name="Project Number" numFmtId="0">
      <sharedItems containsBlank="1" containsMixedTypes="1" containsNumber="1" containsInteger="1" minValue="21003798" maxValue="21003798"/>
    </cacheField>
    <cacheField name="Asset Managing Department" numFmtId="0">
      <sharedItems containsBlank="1" count="13">
        <s v="ADA Compliance and Accessibility Department"/>
        <s v="Airports Department"/>
        <s v="Development Services Department"/>
        <s v="Fire-Rescue Department"/>
        <s v="Library Department"/>
        <s v="Parks &amp; Recreation Department"/>
        <s v="Planning Department"/>
        <s v="Public Utilities Department"/>
        <s v="Real Estate Assets Department"/>
        <s v="Transportation &amp; Storm Water Department"/>
        <m/>
        <s v="Buildings" u="1"/>
        <s v="TBD" u="1"/>
      </sharedItems>
    </cacheField>
    <cacheField name="Contract Type" numFmtId="0">
      <sharedItems containsBlank="1"/>
    </cacheField>
    <cacheField name="Estimated Total Contract Cost ($)" numFmtId="164">
      <sharedItems containsString="0" containsBlank="1" containsNumber="1" minValue="5978.83" maxValue="60038145"/>
    </cacheField>
    <cacheField name="Estimated Total Project Cost ($)" numFmtId="164">
      <sharedItems containsString="0" containsBlank="1" containsNumber="1" minValue="13978.83" maxValue="78108614"/>
    </cacheField>
    <cacheField name="Fiscal Year Advertising" numFmtId="0">
      <sharedItems containsBlank="1" containsMixedTypes="1" containsNumber="1" containsInteger="1" minValue="2012" maxValue="2019"/>
    </cacheField>
    <cacheField name="Quarter Advertising" numFmtId="0">
      <sharedItems containsBlank="1"/>
    </cacheField>
    <cacheField name="Fiscal Year Awarding" numFmtId="49">
      <sharedItems containsString="0" containsBlank="1" containsNumber="1" containsInteger="1" minValue="2019" maxValue="2019"/>
    </cacheField>
    <cacheField name="Quarter Awarding" numFmtId="14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n v="1"/>
    <s v="ADA S/W La Jolla Shore &amp; Calle Corta"/>
    <s v="ADA S/W La Jolla Shore &amp; Calle Corta"/>
    <s v="B16101"/>
    <x v="0"/>
    <s v="Design Bid Build"/>
    <n v="255150"/>
    <n v="661800"/>
    <n v="2019"/>
    <s v="Q3"/>
    <n v="2019"/>
    <s v="Q4"/>
  </r>
  <r>
    <n v="2"/>
    <s v="William Heath Davis House ADA Accessibil"/>
    <s v="William Heath Davis House ADA Accessibil"/>
    <s v="B15223"/>
    <x v="0"/>
    <s v="Job Order Contract"/>
    <n v="202994.09"/>
    <n v="528200"/>
    <n v="2018"/>
    <s v="Q4"/>
    <n v="2019"/>
    <s v="Q2"/>
  </r>
  <r>
    <n v="3"/>
    <s v="ADA Accessibility Improvements Group IV"/>
    <s v="ADA Accessibility Improvements Group IV"/>
    <s v="B15230"/>
    <x v="0"/>
    <s v="Job Order Contract"/>
    <n v="371039.55"/>
    <n v="710879"/>
    <n v="2019"/>
    <s v="Q1"/>
    <n v="2019"/>
    <s v="Q2"/>
  </r>
  <r>
    <n v="4"/>
    <s v="Carmel Creek Park Comft St ADA Access Im"/>
    <s v="Carmel Creek Park Comft St ADA Access Im"/>
    <s v="B14153"/>
    <x v="0"/>
    <s v="Job Order Contract"/>
    <n v="246947.45"/>
    <n v="454000"/>
    <n v="2017"/>
    <s v="Q2"/>
    <n v="2019"/>
    <s v="Q1"/>
  </r>
  <r>
    <n v="5"/>
    <s v="Group Job 13F Linda Vista DIF CR"/>
    <s v="Group Job 13F Linda Vista DIF CR"/>
    <s v="B13108"/>
    <x v="0"/>
    <s v="Design Bid Build"/>
    <n v="166920.59"/>
    <n v="504429"/>
    <n v="2018"/>
    <s v="Q3"/>
    <n v="2019"/>
    <s v="Q1"/>
  </r>
  <r>
    <n v="6"/>
    <s v="Brown Field CBP Modular Structure"/>
    <s v="Brown Field CBP Modular Structure"/>
    <n v="21003798"/>
    <x v="1"/>
    <s v="Sole Source"/>
    <n v="1884200"/>
    <n v="2939000"/>
    <n v="2019"/>
    <s v="Q3"/>
    <n v="2019"/>
    <s v="Q4"/>
  </r>
  <r>
    <n v="7"/>
    <s v="Canyonside Community Park Improvements"/>
    <s v="Canyonside Community Park Improvements"/>
    <s v="S12004"/>
    <x v="2"/>
    <s v="Design Bid Build"/>
    <n v="1023833"/>
    <n v="1501126"/>
    <n v="2019"/>
    <s v="Q3"/>
    <n v="2019"/>
    <s v="Q4"/>
  </r>
  <r>
    <n v="8"/>
    <s v="Fire Station 3 Improvements"/>
    <s v="Fire Station 3 Improvements"/>
    <s v="B13187"/>
    <x v="3"/>
    <s v="Design Bid Build"/>
    <n v="907200"/>
    <n v="1617197"/>
    <n v="2018"/>
    <s v="Q2"/>
    <n v="2019"/>
    <s v="Q1"/>
  </r>
  <r>
    <n v="9"/>
    <s v="Fire Station #8 Mission Hills"/>
    <s v="Fire Station #8 Mission Hills"/>
    <s v="S10029"/>
    <x v="3"/>
    <s v="Design Bid Build"/>
    <n v="24200"/>
    <n v="1325000"/>
    <n v="2018"/>
    <s v="Q2"/>
    <n v="2019"/>
    <s v="Q1"/>
  </r>
  <r>
    <n v="10"/>
    <s v="Fire-Rescue Air Operations Facility"/>
    <s v="Fire-Rescue Air Operations Facility"/>
    <s v="S15012"/>
    <x v="3"/>
    <s v="Design Bid Build"/>
    <n v="3214544"/>
    <n v="4923601"/>
    <n v="2018"/>
    <s v="Q4"/>
    <n v="2019"/>
    <s v="Q1"/>
  </r>
  <r>
    <n v="11"/>
    <s v="Tierrasanta Library Expansion"/>
    <s v="Tierrasanta Library Expansion"/>
    <s v="S15011"/>
    <x v="4"/>
    <s v="Job Order Contract"/>
    <n v="800000"/>
    <n v="1619000"/>
    <n v="2018"/>
    <s v="Q3"/>
    <n v="2019"/>
    <s v="Q1"/>
  </r>
  <r>
    <n v="12"/>
    <s v="Villa Monserate Neigh Park Upgrade"/>
    <s v="Villa Monserate Neigh Park Upgrade"/>
    <s v="S16048"/>
    <x v="5"/>
    <s v="Design Bid Build"/>
    <n v="1062580"/>
    <n v="1695462"/>
    <n v="2019"/>
    <s v="Q4"/>
    <n v="2019"/>
    <s v="Q4"/>
  </r>
  <r>
    <n v="13"/>
    <s v="Casa de Balboa Fire Alarm System"/>
    <s v="Casa de Balboa Fire Alarm System"/>
    <s v="B17181"/>
    <x v="5"/>
    <s v="Job Order Contract"/>
    <n v="850000"/>
    <n v="1588000"/>
    <n v="2019"/>
    <s v="Q4"/>
    <n v="2019"/>
    <s v="Q4"/>
  </r>
  <r>
    <n v="14"/>
    <s v="Carmel Creek NP Improvements"/>
    <s v="Carmel Creek NP Improvements"/>
    <s v="S16037"/>
    <x v="5"/>
    <s v="Design Bid Build"/>
    <n v="1057042"/>
    <n v="1706924"/>
    <n v="2019"/>
    <s v="Q3"/>
    <n v="2019"/>
    <s v="Q4"/>
  </r>
  <r>
    <n v="15"/>
    <s v="Doyle Community Park ADA Upgrades"/>
    <s v="Doyle Community Park ADA Upgrades"/>
    <s v="S15037"/>
    <x v="5"/>
    <s v="Job Order Contract"/>
    <n v="297145"/>
    <n v="695402"/>
    <n v="2019"/>
    <s v="Q3"/>
    <n v="2019"/>
    <s v="Q4"/>
  </r>
  <r>
    <n v="16"/>
    <s v="EB Scripps Park Comfort Stn Replacement"/>
    <s v="EB Scripps Park Comfort Stn Replacement"/>
    <s v="S15035"/>
    <x v="5"/>
    <s v="Design Bid Build"/>
    <n v="3168000"/>
    <n v="5217000"/>
    <n v="2019"/>
    <s v="Q2"/>
    <n v="2019"/>
    <s v="Q4"/>
  </r>
  <r>
    <n v="17"/>
    <s v="California Tower Seismic Retrofit"/>
    <s v="California Tower Seismic Retrofit"/>
    <s v="L12003.2"/>
    <x v="5"/>
    <s v="Design Bid Build"/>
    <n v="4753500"/>
    <n v="5748550"/>
    <n v="2019"/>
    <s v="Q1"/>
    <n v="2019"/>
    <s v="Q3"/>
  </r>
  <r>
    <n v="18"/>
    <s v="Balboa Park Plaza De Panama Project"/>
    <s v="Balboa Park Plaza De Panama Project"/>
    <s v="L17002.1"/>
    <x v="5"/>
    <s v="Design Bid Build"/>
    <n v="60038145"/>
    <n v="78108614"/>
    <n v="2019"/>
    <s v="Q1"/>
    <n v="2019"/>
    <s v="Q4"/>
  </r>
  <r>
    <n v="19"/>
    <s v="Chollas Community Park Comfort Station"/>
    <s v="Chollas Community Park Comfort Station"/>
    <s v="S16058"/>
    <x v="5"/>
    <s v="Design Bid Build"/>
    <n v="2267803"/>
    <n v="3586838"/>
    <n v="2019"/>
    <s v="Q1"/>
    <n v="2019"/>
    <s v="Q3"/>
  </r>
  <r>
    <n v="20"/>
    <s v="Bay Terrace Senior Center"/>
    <s v="Bay Terrace Senior Center"/>
    <s v="S16060"/>
    <x v="5"/>
    <s v="Design Bid Build"/>
    <n v="3484865"/>
    <n v="6383376"/>
    <n v="2018"/>
    <s v="Q4"/>
    <n v="2019"/>
    <s v="Q3"/>
  </r>
  <r>
    <n v="21"/>
    <s v="Ladera St Beach Access Stairway Emg Prj"/>
    <s v="Ladera St Beach Access Stairway Emg Prj"/>
    <s v="B19009"/>
    <x v="5"/>
    <s v="Emergency"/>
    <n v="101037"/>
    <n v="150000"/>
    <n v="2018"/>
    <s v="Q4"/>
    <n v="2019"/>
    <s v="Q2"/>
  </r>
  <r>
    <n v="22"/>
    <s v="Chimney Canyon Slope Restoration"/>
    <s v="Chimney Canyon Slope Restoration"/>
    <s v="B18110"/>
    <x v="5"/>
    <s v="Job Order Contract"/>
    <n v="523549.13"/>
    <n v="638582.13"/>
    <n v="2018"/>
    <s v="Q2"/>
    <n v="2019"/>
    <s v="Q2"/>
  </r>
  <r>
    <n v="23"/>
    <s v="Skyline Hills Community Park ADA Improve"/>
    <s v="Skyline Hills Community Park ADA Improve"/>
    <s v="S15038"/>
    <x v="5"/>
    <s v="Design Bid Build"/>
    <n v="1674620"/>
    <n v="2859854"/>
    <n v="2019"/>
    <s v="Q1"/>
    <n v="2019"/>
    <s v="Q1"/>
  </r>
  <r>
    <n v="24"/>
    <s v="Thompson Med Library/Eddy Auditor Rehab"/>
    <s v="Thompson Med Library/Eddy Auditor Rehab"/>
    <s v="B17036"/>
    <x v="5"/>
    <s v="Design Bid Build"/>
    <n v="2376360"/>
    <n v="3356360"/>
    <n v="2018"/>
    <s v="Q3"/>
    <n v="2019"/>
    <s v="Q4"/>
  </r>
  <r>
    <n v="25"/>
    <s v="Rolling Hills Neighborhood Park ADA Upgr"/>
    <s v="Rolling Hills Neighborhood Park ADA Upgr"/>
    <s v="S15021"/>
    <x v="5"/>
    <s v="Design Bid Build"/>
    <n v="1537650"/>
    <n v="2028182"/>
    <n v="2018"/>
    <s v="Q4"/>
    <n v="2019"/>
    <s v="Q1"/>
  </r>
  <r>
    <n v="26"/>
    <s v="Centrum Neighborhood Park Enhancements"/>
    <s v="Centrum Neighborhood Park Enhancements"/>
    <s v="RD16005"/>
    <x v="5"/>
    <s v="Agency/Developer/Managed Built - City Paid"/>
    <n v="937500"/>
    <n v="1000000"/>
    <n v="2018"/>
    <s v="Q2"/>
    <n v="2019"/>
    <s v="Q3"/>
  </r>
  <r>
    <n v="27"/>
    <s v="Orchard Av, Capri by Sea &amp; Old Salt Pool"/>
    <s v="Orchard Av, Capri by Sea &amp; Old Salt Pool"/>
    <s v="B14073"/>
    <x v="5"/>
    <s v="Job Order Contract"/>
    <n v="333056.96999999997"/>
    <n v="767883"/>
    <n v="2018"/>
    <s v="Q2"/>
    <n v="2019"/>
    <s v="Q1"/>
  </r>
  <r>
    <n v="28"/>
    <s v="Tierrasanta Sports Field Lighting Ph II"/>
    <s v="Tierrasanta Sports Field Lighting Ph II"/>
    <s v="S18004"/>
    <x v="5"/>
    <s v="Design Bid Build"/>
    <n v="128030.81"/>
    <n v="209855"/>
    <n v="2018"/>
    <s v="Q4"/>
    <n v="2019"/>
    <s v="Q1"/>
  </r>
  <r>
    <n v="29"/>
    <s v="Rancho Mission Neigh Pk Play Area Upgrad"/>
    <s v="Rancho Mission Neigh Pk Play Area Upgrad"/>
    <s v="S15004"/>
    <x v="5"/>
    <s v="Design Bid Build"/>
    <n v="1650868"/>
    <n v="2324695"/>
    <n v="2018"/>
    <s v="Q4"/>
    <n v="2019"/>
    <s v="Q1"/>
  </r>
  <r>
    <n v="30"/>
    <s v="Kelly St Neighborhood Pk Security Lighting Upgrade"/>
    <s v="Kelly St Neighborhood Pk Security Lighting Upgrade"/>
    <s v="S16016"/>
    <x v="5"/>
    <s v="Job Order Contract"/>
    <n v="109974.85"/>
    <n v="190000"/>
    <n v="2018"/>
    <s v="Q1"/>
    <n v="2019"/>
    <s v="Q1"/>
  </r>
  <r>
    <n v="31"/>
    <s v="Marie Widman Memorial Pk Sec Lighting"/>
    <s v="Marie Widman Memorial Pk Sec Lighting"/>
    <s v="S16018"/>
    <x v="5"/>
    <s v="Job Order Contract"/>
    <n v="297751.92"/>
    <n v="475000"/>
    <n v="2018"/>
    <s v="Q1"/>
    <n v="2019"/>
    <s v="Q1"/>
  </r>
  <r>
    <n v="32"/>
    <s v="Skyline Hills Community Pk Security Lighting Upgrade"/>
    <s v="Skyline Hills Community Pk Security Lighting Upgrade"/>
    <s v="S16021"/>
    <x v="5"/>
    <s v="Job Order Contract"/>
    <n v="103445.1"/>
    <n v="220000"/>
    <n v="2018"/>
    <s v="Q1"/>
    <n v="2019"/>
    <s v="Q1"/>
  </r>
  <r>
    <n v="67"/>
    <s v="Balboa Park Golf Course- Parking Lot Repaving"/>
    <s v="Balboa Park Golf Course- Parking Lot Repaving"/>
    <s v="B19061"/>
    <x v="5"/>
    <s v="Emergency"/>
    <n v="730000"/>
    <n v="730000"/>
    <n v="2019"/>
    <s v="Q3"/>
    <n v="2019"/>
    <s v="Q3"/>
  </r>
  <r>
    <n v="33"/>
    <s v="Dennery Ranch Neighborhood Park"/>
    <s v="Dennery Ranch Neighborhood Park"/>
    <s v="S00636"/>
    <x v="6"/>
    <s v="Agency/Developer/Managed Built - City Paid"/>
    <n v="5070000"/>
    <n v="15100000"/>
    <n v="2019"/>
    <s v="Q2"/>
    <n v="2019"/>
    <s v="Q4"/>
  </r>
  <r>
    <n v="34"/>
    <s v="SEWER GROUP JOB 830"/>
    <s v="SEWER GROUP JOB 830"/>
    <s v="B11019"/>
    <x v="7"/>
    <s v="Design Bid Build"/>
    <n v="567768.4"/>
    <n v="604000"/>
    <n v="2019"/>
    <s v="Q2"/>
    <n v="2019"/>
    <s v="Q4"/>
  </r>
  <r>
    <n v="35"/>
    <s v="Sewer &amp; AC Water Group 797 (W)"/>
    <s v="Sewer &amp; AC Water Group 797 (W)"/>
    <s v="B16129"/>
    <x v="7"/>
    <s v="Design Bid Build"/>
    <n v="2876121"/>
    <n v="3507785"/>
    <n v="2019"/>
    <s v="Q3"/>
    <n v="2019"/>
    <s v="Q4"/>
  </r>
  <r>
    <n v="36"/>
    <s v="Sewer &amp; AC Water Crown Point West (S)"/>
    <s v="Sewer &amp; AC Water Crown Point West (S)"/>
    <s v="B16145"/>
    <x v="7"/>
    <s v="Design Bid Build"/>
    <n v="6663931"/>
    <n v="10249622"/>
    <n v="2019"/>
    <s v="Q3"/>
    <n v="2019"/>
    <s v="Q4"/>
  </r>
  <r>
    <n v="37"/>
    <s v="Sewer &amp; AC Water Crown Point West (W)"/>
    <s v="Sewer &amp; AC Water Crown Point West (W)"/>
    <s v="B16144"/>
    <x v="7"/>
    <s v="Design Bid Build"/>
    <n v="5312067"/>
    <n v="7301814"/>
    <n v="2019"/>
    <s v="Q3"/>
    <n v="2019"/>
    <s v="Q4"/>
  </r>
  <r>
    <n v="38"/>
    <s v="Water and Sewer Group 967 (S)"/>
    <s v="Water and Sewer Group 967 (S)"/>
    <s v="B15145"/>
    <x v="7"/>
    <s v="Design Bid Build"/>
    <n v="547355"/>
    <n v="416113"/>
    <n v="2019"/>
    <s v="Q3"/>
    <n v="2019"/>
    <s v="Q4"/>
  </r>
  <r>
    <n v="39"/>
    <s v="AC Water &amp; Sewer Group 1013 (S)"/>
    <s v="AC Water &amp; Sewer Group 1013 (S)"/>
    <s v="B15147"/>
    <x v="7"/>
    <s v="Design Bid Build"/>
    <n v="3130000"/>
    <n v="3439000"/>
    <n v="2019"/>
    <s v="Q3"/>
    <n v="2019"/>
    <s v="Q4"/>
  </r>
  <r>
    <n v="40"/>
    <s v="AC Water &amp; Sewer Group 1013 (W)"/>
    <s v="AC Water &amp; Sewer Group 1013 (W)"/>
    <s v="B15156"/>
    <x v="7"/>
    <s v="Design Bid Build"/>
    <n v="10470000"/>
    <n v="12877154"/>
    <n v="2019"/>
    <s v="Q3"/>
    <n v="2019"/>
    <s v="Q4"/>
  </r>
  <r>
    <n v="41"/>
    <s v="Montezuma PPL/Mid City Pipeline Ph 2"/>
    <s v="Montezuma PPL/Mid City Pipeline Ph 2"/>
    <s v="S11026"/>
    <x v="7"/>
    <s v="Design Bid Build"/>
    <n v="24143000"/>
    <n v="31555000"/>
    <n v="2019"/>
    <s v="Q3"/>
    <n v="2019"/>
    <s v="Q4"/>
  </r>
  <r>
    <n v="42"/>
    <s v="Hotel Circle CI &amp; AC Accelerated Replacement"/>
    <s v="Hotel Circle CI &amp; AC Accelerated Replacement"/>
    <s v="B18235"/>
    <x v="7"/>
    <s v="Design Bid Build"/>
    <n v="1200000"/>
    <n v="1620000"/>
    <n v="2019"/>
    <s v="Q3"/>
    <n v="2019"/>
    <s v="Q4"/>
  </r>
  <r>
    <n v="43"/>
    <s v="Remaining Small Diameter CI Water Ph 3"/>
    <s v="Remaining Small Diameter CI Water Ph 3"/>
    <s v="B17091"/>
    <x v="7"/>
    <s v="Design Bid Build"/>
    <n v="1800000"/>
    <n v="2665000"/>
    <n v="2019"/>
    <s v="Q3"/>
    <n v="2019"/>
    <s v="Q4"/>
  </r>
  <r>
    <n v="44"/>
    <s v="AC Water &amp; Sewer Group 1042 (S)"/>
    <s v="AC Water &amp; Sewer Group 1042 (S)"/>
    <s v="B17176"/>
    <x v="7"/>
    <s v="Design Bid Build"/>
    <n v="298391"/>
    <n v="617400"/>
    <n v="2019"/>
    <s v="Q3"/>
    <n v="2019"/>
    <s v="Q4"/>
  </r>
  <r>
    <n v="45"/>
    <s v="AC Water &amp; Sewer Group 1042 (W)"/>
    <s v="AC Water &amp; Sewer Group 1042 (W)"/>
    <s v="B17177"/>
    <x v="7"/>
    <s v="Design Bid Build"/>
    <n v="7418293"/>
    <n v="9510231"/>
    <n v="2019"/>
    <s v="Q3"/>
    <n v="2019"/>
    <s v="Q4"/>
  </r>
  <r>
    <n v="46"/>
    <s v="Sewer &amp; AC Water Group 807 (S)"/>
    <s v="Sewer &amp; AC Water Group 807 (S)"/>
    <s v="B00403"/>
    <x v="7"/>
    <s v="Design Bid Build"/>
    <n v="6009765"/>
    <n v="7873154"/>
    <n v="2019"/>
    <s v="Q3"/>
    <n v="2019"/>
    <s v="Q4"/>
  </r>
  <r>
    <n v="47"/>
    <s v="Sewer &amp; AC Water Group 807 (W)"/>
    <s v="Sewer &amp; AC Water Group 807 (W)"/>
    <s v="B16087"/>
    <x v="7"/>
    <s v="Design Bid Build"/>
    <n v="4248098"/>
    <n v="5762746"/>
    <n v="2019"/>
    <s v="Q3"/>
    <n v="2019"/>
    <s v="Q4"/>
  </r>
  <r>
    <n v="48"/>
    <s v="Otay 1st/2nd PPL West of Highland Avenue"/>
    <s v="Otay 1st/2nd PPL West of Highland Avenue"/>
    <s v="S12016"/>
    <x v="7"/>
    <s v="Design Bid Build"/>
    <n v="21080400"/>
    <n v="29440500"/>
    <n v="2019"/>
    <s v="Q3"/>
    <n v="2019"/>
    <s v="Q4"/>
  </r>
  <r>
    <n v="49"/>
    <s v="Water Group 967"/>
    <s v="Water Group 967"/>
    <s v="B12058"/>
    <x v="7"/>
    <s v="Design Bid Build"/>
    <n v="266114"/>
    <n v="1044266"/>
    <n v="2019"/>
    <s v="Q2"/>
    <n v="2019"/>
    <s v="Q4"/>
  </r>
  <r>
    <n v="50"/>
    <s v="Pipeline Rehabilitation AL-1"/>
    <s v="Pipeline Rehabilitation AL-1"/>
    <s v="B16001"/>
    <x v="7"/>
    <s v="Design Bid Build"/>
    <n v="5865000"/>
    <n v="7156000"/>
    <n v="2019"/>
    <s v="Q3"/>
    <n v="2019"/>
    <s v="Q4"/>
  </r>
  <r>
    <n v="51"/>
    <s v="Pipeline Rehabilitation AU-1"/>
    <s v="Pipeline Rehabilitation AU-1"/>
    <s v="B18037"/>
    <x v="7"/>
    <s v="Design Bid Build"/>
    <n v="3346618"/>
    <n v="4729165"/>
    <n v="2019"/>
    <s v="Q2"/>
    <n v="2019"/>
    <s v="Q3"/>
  </r>
  <r>
    <n v="52"/>
    <s v="Sewer Pump Station 33 Demolition"/>
    <s v="Sewer Pump Station 33 Demolition"/>
    <s v="B16104"/>
    <x v="7"/>
    <s v="Design Bid Build"/>
    <n v="313000"/>
    <n v="475000"/>
    <n v="2019"/>
    <s v="Q2"/>
    <n v="2019"/>
    <s v="Q4"/>
  </r>
  <r>
    <n v="53"/>
    <s v="Sewer &amp; AC Water Group 697A (W)"/>
    <s v="Sewer &amp; AC Water Group 697A (W)"/>
    <s v="B15207"/>
    <x v="7"/>
    <s v="Design Bid Build"/>
    <n v="1273682"/>
    <n v="1899111"/>
    <n v="2019"/>
    <s v="Q1"/>
    <n v="2019"/>
    <s v="Q3"/>
  </r>
  <r>
    <n v="54"/>
    <s v="Sewer &amp; AC Water Group 697A (S)"/>
    <s v="Sewer &amp; AC Water Group 697A (S)"/>
    <s v="B00346"/>
    <x v="7"/>
    <s v="Design Bid Build"/>
    <n v="3858141"/>
    <n v="5253657"/>
    <n v="2019"/>
    <s v="Q1"/>
    <n v="2019"/>
    <s v="Q3"/>
  </r>
  <r>
    <n v="55"/>
    <s v="South Bay Wtr Recl Plant Manhole Rehab"/>
    <s v="South Bay Wtr Recl Plant Manhole Rehab"/>
    <s v="B18086"/>
    <x v="7"/>
    <s v="Job Order Contract"/>
    <n v="179405"/>
    <n v="400000"/>
    <n v="2019"/>
    <s v="Q2"/>
    <n v="2019"/>
    <s v="Q3"/>
  </r>
  <r>
    <n v="56"/>
    <s v="AC Water &amp; Sewer Group 1024A (S)"/>
    <s v="AC Water &amp; Sewer Group 1024A (S)"/>
    <s v="B18146"/>
    <x v="7"/>
    <s v="Design Bid Build"/>
    <n v="24027"/>
    <n v="58827"/>
    <n v="2019"/>
    <s v="Q2"/>
    <n v="2019"/>
    <s v="Q4"/>
  </r>
  <r>
    <n v="57"/>
    <s v="AC Water &amp; Sewer Group 1024A (W)"/>
    <s v="AC Water &amp; Sewer Group 1024A (W)"/>
    <s v="B18154"/>
    <x v="7"/>
    <s v="Design Bid Build"/>
    <n v="176200"/>
    <n v="431400"/>
    <n v="2019"/>
    <s v="Q2"/>
    <n v="2019"/>
    <s v="Q4"/>
  </r>
  <r>
    <n v="58"/>
    <s v="Mira Mesa Trunk Sewer Improvement"/>
    <s v="Mira Mesa Trunk Sewer Improvement"/>
    <s v="B16056"/>
    <x v="7"/>
    <s v="Design Bid Build"/>
    <n v="6173717"/>
    <n v="7908378"/>
    <n v="2019"/>
    <s v="Q1"/>
    <n v="2019"/>
    <s v="Q3"/>
  </r>
  <r>
    <n v="59"/>
    <s v="Otay WTP-Basin #1 Concrete Restoration"/>
    <s v="Otay WTP-Basin #1 Concrete Restoration"/>
    <s v="B17092"/>
    <x v="7"/>
    <s v="Design Bid Build"/>
    <n v="1938355"/>
    <n v="2650000"/>
    <n v="2019"/>
    <s v="Q1"/>
    <n v="2019"/>
    <s v="Q3"/>
  </r>
  <r>
    <n v="60"/>
    <s v="Pipeline Rehabilitation AP-1"/>
    <s v="Pipeline Rehabilitation AP-1"/>
    <s v="B17064"/>
    <x v="7"/>
    <s v="Design Bid Build"/>
    <n v="2027181.79"/>
    <n v="3118420"/>
    <n v="2019"/>
    <s v="Q1"/>
    <n v="2019"/>
    <s v="Q2"/>
  </r>
  <r>
    <n v="61"/>
    <s v="Pipeline Rehabilitation AT-1"/>
    <s v="Pipeline Rehabilitation AT-1"/>
    <s v="B17187"/>
    <x v="7"/>
    <s v="Design Bid Build"/>
    <n v="5341000"/>
    <n v="6520000"/>
    <n v="2018"/>
    <s v="Q4"/>
    <n v="2019"/>
    <s v="Q2"/>
  </r>
  <r>
    <n v="62"/>
    <s v="Pipeline Rehabilitation AO-1"/>
    <s v="Pipeline Rehabilitation AO-1"/>
    <s v="B16161"/>
    <x v="7"/>
    <s v="Design Bid Build"/>
    <n v="3074886.1"/>
    <n v="4972525"/>
    <n v="2019"/>
    <s v="Q1"/>
    <n v="2019"/>
    <s v="Q2"/>
  </r>
  <r>
    <n v="63"/>
    <s v="Pipeline Rehabilitation AS-1"/>
    <s v="Pipeline Rehabilitation AS-1"/>
    <s v="B17184"/>
    <x v="7"/>
    <s v="Job Order Contract"/>
    <n v="4585081.66"/>
    <n v="5394457"/>
    <n v="2018"/>
    <s v="Q4"/>
    <n v="2019"/>
    <s v="Q1"/>
  </r>
  <r>
    <n v="71"/>
    <s v="North City Pure Water Facility (Pkg. 1)"/>
    <s v="North City Pure Water Facility (Pkg. 1)"/>
    <s v="B15139"/>
    <x v="7"/>
    <s v="Design Bid Build"/>
    <n v="2695000"/>
    <n v="2695000"/>
    <n v="2019"/>
    <s v="Q2"/>
    <n v="2019"/>
    <s v="Q4"/>
  </r>
  <r>
    <n v="72"/>
    <s v="NCWRP Expansion (Pkg. 4)"/>
    <s v="NCWRP Expansion (Pkg. 4)"/>
    <s v="B15142"/>
    <x v="7"/>
    <s v="Design Bid Build"/>
    <n v="13038300"/>
    <n v="15689300"/>
    <n v="2019"/>
    <s v="Q2"/>
    <n v="2019"/>
    <s v="Q4"/>
  </r>
  <r>
    <n v="79"/>
    <s v="NC-MBC Improvements"/>
    <s v="NC-MBC Improvements"/>
    <s v="B17006"/>
    <x v="7"/>
    <s v="Design Bid Build"/>
    <n v="30701000"/>
    <n v="40687165"/>
    <n v="2018"/>
    <s v="Q4"/>
    <n v="2019"/>
    <s v="Q4"/>
  </r>
  <r>
    <n v="80"/>
    <s v="NCPWF Influent Pump Station and Pipeline"/>
    <s v="NCPWF Influent Pump Station and Pipeline"/>
    <s v="B16140"/>
    <x v="7"/>
    <s v="Design Bid Build"/>
    <n v="29218851"/>
    <n v="38413734"/>
    <n v="2018"/>
    <s v="Q2"/>
    <n v="2019"/>
    <s v="Q4"/>
  </r>
  <r>
    <n v="64"/>
    <s v="101 Ash Improvements"/>
    <s v="101 Ash Improvements"/>
    <s v="S17009"/>
    <x v="8"/>
    <s v="Design Bid Build"/>
    <n v="17080261"/>
    <n v="25880408"/>
    <n v="2018"/>
    <s v="Q3"/>
    <n v="2019"/>
    <s v="Q1"/>
  </r>
  <r>
    <n v="65"/>
    <s v="Palm Avenue Transitional Housing"/>
    <s v="Palm Avenue Transitional Housing"/>
    <s v="S18003"/>
    <x v="8"/>
    <s v="Design Bid Build"/>
    <n v="5397073"/>
    <n v="6500000"/>
    <n v="2018"/>
    <s v="Q4"/>
    <n v="2019"/>
    <s v="Q1"/>
  </r>
  <r>
    <n v="68"/>
    <s v="Civic Theater Water Highline"/>
    <s v="Civic Theater Water Highline"/>
    <s v="B19108"/>
    <x v="8"/>
    <s v="Emergency"/>
    <n v="1200000"/>
    <n v="1500000"/>
    <n v="2019"/>
    <s v="Q3"/>
    <n v="2019"/>
    <s v="Q3"/>
  </r>
  <r>
    <n v="78"/>
    <s v="SDCCU Stadium ATS"/>
    <s v="SDCCU Stadium ATS"/>
    <s v="B19128"/>
    <x v="8"/>
    <s v="Emergency"/>
    <n v="5978.83"/>
    <n v="13978.83"/>
    <n v="2019"/>
    <s v="Q2"/>
    <n v="2019"/>
    <s v="Q2"/>
  </r>
  <r>
    <n v="66"/>
    <s v="S Woodman SD Replacement"/>
    <s v="S Woodman SD Replacement"/>
    <s v="B19102"/>
    <x v="9"/>
    <s v="Emergency"/>
    <n v="500000"/>
    <n v="750000"/>
    <n v="2019"/>
    <s v="Q2"/>
    <n v="2019"/>
    <s v="Q4"/>
  </r>
  <r>
    <n v="69"/>
    <s v="6500 Montezuma Rd SD Emergency"/>
    <s v="6500 Montezuma Rd SD Emergency"/>
    <s v="B19126"/>
    <x v="9"/>
    <s v="Emergency"/>
    <n v="1000000"/>
    <n v="1400000"/>
    <s v="N/A"/>
    <s v="N/A"/>
    <n v="2019"/>
    <s v="Q3"/>
  </r>
  <r>
    <n v="70"/>
    <s v="7980 Park Village Rd SD Emergency"/>
    <s v="7980 Park Village Rd SD Emergency"/>
    <s v="B19127"/>
    <x v="9"/>
    <s v="Emergency"/>
    <n v="1000000"/>
    <n v="1400000"/>
    <s v="N/A"/>
    <s v="N/A"/>
    <n v="2019"/>
    <s v="Q3"/>
  </r>
  <r>
    <n v="73"/>
    <s v="Florida Dr SD Replacement"/>
    <s v="Florida Dr SD Replacement"/>
    <s v="B19115"/>
    <x v="9"/>
    <s v="Emergency"/>
    <n v="1300000"/>
    <n v="1700000"/>
    <n v="2019"/>
    <s v="Q3"/>
    <n v="2019"/>
    <s v="Q3"/>
  </r>
  <r>
    <n v="74"/>
    <s v="3030 32nd St SD Repair"/>
    <s v="3030 32nd St SD Repair"/>
    <s v="B19112"/>
    <x v="9"/>
    <s v="Emergency"/>
    <n v="150000"/>
    <n v="200000"/>
    <n v="2019"/>
    <s v="Q3"/>
    <n v="2019"/>
    <s v="Q3"/>
  </r>
  <r>
    <n v="75"/>
    <s v="Wellborn SD Replacement"/>
    <s v="Wellborn SD Replacement"/>
    <s v="B19101"/>
    <x v="9"/>
    <s v="Emergency"/>
    <n v="500000"/>
    <n v="750000"/>
    <n v="2019"/>
    <s v="Q2"/>
    <n v="2019"/>
    <s v="Q2"/>
  </r>
  <r>
    <n v="76"/>
    <s v="Burroughs SD Replacement"/>
    <s v="Burroughs SD Replacement"/>
    <s v="B19098"/>
    <x v="9"/>
    <s v="Emergency"/>
    <n v="400000"/>
    <n v="750000"/>
    <n v="2019"/>
    <s v="Q2"/>
    <n v="2019"/>
    <s v="Q2"/>
  </r>
  <r>
    <n v="77"/>
    <s v="Cardinal Drive SD Replacement"/>
    <s v="Cardinal Drive SD Replacement"/>
    <s v="B19090"/>
    <x v="9"/>
    <s v="Emergency"/>
    <n v="1000000"/>
    <n v="1250000"/>
    <n v="2019"/>
    <s v="Q2"/>
    <n v="2019"/>
    <s v="Q2"/>
  </r>
  <r>
    <n v="81"/>
    <s v="31st Street UUD (Market St - L St)"/>
    <s v="31st Street UUD (Market St - L St)"/>
    <s v="B13143"/>
    <x v="9"/>
    <s v="Job Order Contract"/>
    <n v="14000"/>
    <n v="18000"/>
    <n v="2019"/>
    <s v="Q4"/>
    <n v="2019"/>
    <s v="Q4"/>
  </r>
  <r>
    <n v="82"/>
    <s v="Sidewalk Replacement Group 1604"/>
    <s v="Sidewalk Replacement Group 1604"/>
    <s v="B16030"/>
    <x v="9"/>
    <s v="Design Bid Build"/>
    <n v="1010000"/>
    <n v="1418000"/>
    <n v="2019"/>
    <s v="Q4"/>
    <n v="2019"/>
    <s v="Q4"/>
  </r>
  <r>
    <n v="83"/>
    <s v="Asphalt Resurfacing Group 1702 (Option C"/>
    <s v="Asphalt Resurfacing Group 1702 (Option C"/>
    <s v="B17095"/>
    <x v="9"/>
    <s v="Design Bid Build"/>
    <n v="4756087"/>
    <n v="5500000"/>
    <n v="2019"/>
    <s v="Q4"/>
    <n v="2019"/>
    <s v="Q4"/>
  </r>
  <r>
    <n v="84"/>
    <s v="Carmel Country Road Low Flow Channel"/>
    <s v="Carmel Country Road Low Flow Channel"/>
    <s v="S00969"/>
    <x v="9"/>
    <s v="Design Bid Build"/>
    <n v="1681500"/>
    <n v="2712000"/>
    <n v="2019"/>
    <s v="Q3"/>
    <n v="2019"/>
    <s v="Q4"/>
  </r>
  <r>
    <n v="85"/>
    <s v="Manzana Storm Drain Replacement"/>
    <s v="Manzana Storm Drain Replacement"/>
    <s v="B17079"/>
    <x v="9"/>
    <s v="Design Bid Build"/>
    <n v="853000"/>
    <n v="1250000"/>
    <n v="2019"/>
    <s v="Q3"/>
    <n v="2019"/>
    <s v="Q4"/>
  </r>
  <r>
    <n v="86"/>
    <s v="Ash St &amp; Richmond St Sidewalks"/>
    <s v="Ash St &amp; Richmond St Sidewalks"/>
    <s v="B15026"/>
    <x v="9"/>
    <s v="Design Bid Build"/>
    <n v="274471"/>
    <n v="730000"/>
    <n v="2019"/>
    <s v="Q3"/>
    <n v="2019"/>
    <s v="Q4"/>
  </r>
  <r>
    <n v="87"/>
    <s v="Uptown CMP SD Lining"/>
    <s v="Uptown CMP SD Lining"/>
    <s v="B16091"/>
    <x v="9"/>
    <s v="Design Bid Build"/>
    <n v="231997"/>
    <n v="584000"/>
    <n v="2019"/>
    <s v="Q3"/>
    <n v="2019"/>
    <s v="Q4"/>
  </r>
  <r>
    <n v="88"/>
    <s v="W Bernardo @ Technology Traffic Signal"/>
    <s v="W Bernardo @ Technology Traffic Signal"/>
    <s v="B17156"/>
    <x v="9"/>
    <s v="Design Bid Build"/>
    <n v="304315.69"/>
    <n v="479700"/>
    <n v="2019"/>
    <s v="Q2"/>
    <n v="2019"/>
    <s v="Q3"/>
  </r>
  <r>
    <n v="89"/>
    <s v="Block7-O1"/>
    <s v="Block7-O1"/>
    <s v="B18143"/>
    <x v="9"/>
    <s v="Design Bid Build"/>
    <n v="290112.99"/>
    <n v="391652.54"/>
    <n v="2019"/>
    <s v="Q2"/>
    <n v="2019"/>
    <s v="Q4"/>
  </r>
  <r>
    <n v="90"/>
    <s v="Jackson Dr &amp; Winding Creek Dr TS"/>
    <s v="Jackson Dr &amp; Winding Creek Dr TS"/>
    <s v="B15009"/>
    <x v="9"/>
    <s v="Design Bid Build"/>
    <n v="229875.45"/>
    <n v="321088"/>
    <n v="2019"/>
    <s v="Q2"/>
    <n v="2019"/>
    <s v="Q3"/>
  </r>
  <r>
    <n v="91"/>
    <s v="Block 8R UUP"/>
    <s v="Block 8R UUP"/>
    <s v="21003599"/>
    <x v="9"/>
    <s v="Design Bid Build"/>
    <n v="4280026"/>
    <n v="6170626"/>
    <n v="2019"/>
    <s v="Q2"/>
    <n v="2019"/>
    <s v="Q4"/>
  </r>
  <r>
    <n v="92"/>
    <s v="Block 8R UUP - CIP"/>
    <s v="Block 8R UUP - CIP"/>
    <s v="B15097"/>
    <x v="9"/>
    <s v="Design Bid Build"/>
    <n v="1257905"/>
    <n v="1597981"/>
    <n v="2019"/>
    <s v="Q2"/>
    <n v="2019"/>
    <s v="Q4"/>
  </r>
  <r>
    <n v="93"/>
    <s v="Del Sol Boulevard-Central"/>
    <s v="Del Sol Boulevard-Central"/>
    <s v="S00858"/>
    <x v="9"/>
    <s v="Developer Build"/>
    <n v="166235.94"/>
    <n v="5511297"/>
    <n v="2012"/>
    <s v="Q1"/>
    <n v="2019"/>
    <s v="Q3"/>
  </r>
  <r>
    <n v="94"/>
    <s v="Block 3HH (Talmadge 3) Rd Imp UU352"/>
    <s v="Block 3HH (Talmadge 3) Rd Imp UU352"/>
    <s v="B17068"/>
    <x v="9"/>
    <s v="Design Bid Build"/>
    <n v="1025387.1799999999"/>
    <n v="1368257"/>
    <n v="2019"/>
    <s v="Q1"/>
    <n v="2019"/>
    <s v="Q3"/>
  </r>
  <r>
    <n v="95"/>
    <s v="Cardiff St (Wade-Carlisle) Rd Imp UU10"/>
    <s v="Cardiff St (Wade-Carlisle) Rd Imp UU10"/>
    <s v="B17069"/>
    <x v="9"/>
    <s v="Design Bid Build"/>
    <n v="66968.149999999994"/>
    <n v="253560"/>
    <n v="2019"/>
    <s v="Q1"/>
    <n v="2019"/>
    <s v="Q3"/>
  </r>
  <r>
    <n v="96"/>
    <s v="28th St (Island Av-Clay St) Rd Imp UU9"/>
    <s v="28th St (Island Av-Clay St) Rd Imp UU9"/>
    <s v="B17070"/>
    <x v="9"/>
    <s v="Design Bid Build"/>
    <n v="445775.81"/>
    <n v="445776"/>
    <n v="2019"/>
    <s v="Q1"/>
    <n v="2019"/>
    <s v="Q3"/>
  </r>
  <r>
    <n v="97"/>
    <s v="Illion St (Gardena-Milton Rd) Imp UU624"/>
    <s v="Illion St (Gardena-Milton Rd) Imp UU624"/>
    <s v="B17072"/>
    <x v="9"/>
    <s v="Design Bid Build"/>
    <n v="131288.90999999997"/>
    <n v="142444"/>
    <n v="2019"/>
    <s v="Q1"/>
    <n v="2019"/>
    <s v="Q3"/>
  </r>
  <r>
    <n v="98"/>
    <s v="Mt Alifan (Genesee-Mt Everst) Rd Imp UU21"/>
    <s v="Mt Alifan (Genesee-Mt Everst) Rd Imp UU21"/>
    <s v="B17073"/>
    <x v="9"/>
    <s v="Design Bid Build"/>
    <n v="170214.33999999997"/>
    <n v="203373"/>
    <n v="2019"/>
    <s v="Q1"/>
    <n v="2019"/>
    <s v="Q3"/>
  </r>
  <r>
    <n v="99"/>
    <s v="Block 8A (Golden Hill) Rd Imp UU494"/>
    <s v="Block 8A (Golden Hill) Rd Imp UU494"/>
    <s v="B17074"/>
    <x v="9"/>
    <s v="Design Bid Build"/>
    <n v="1051414.27"/>
    <n v="1051414"/>
    <n v="2019"/>
    <s v="Q1"/>
    <n v="2019"/>
    <s v="Q3"/>
  </r>
  <r>
    <n v="100"/>
    <s v="Woodrow (Calvocado-Armacost) Rd Imp UU16"/>
    <s v="Woodrow (Calvocado-Armacost) Rd Imp UU16"/>
    <s v="B17097"/>
    <x v="9"/>
    <s v="Design Bid Build"/>
    <n v="153146.33000000005"/>
    <n v="196099"/>
    <n v="2019"/>
    <s v="Q1"/>
    <n v="2019"/>
    <s v="Q3"/>
  </r>
  <r>
    <n v="101"/>
    <s v="Block 2S1 South Mission RD IMP UU977_RP"/>
    <s v="Block 2S1 South Mission RD IMP UU977_RP"/>
    <s v="B18152"/>
    <x v="9"/>
    <s v="Job Order Contract"/>
    <n v="157910.97"/>
    <n v="213179.8095"/>
    <n v="2019"/>
    <s v="Q1"/>
    <n v="2019"/>
    <s v="Q3"/>
  </r>
  <r>
    <n v="102"/>
    <s v="Camino del Este Path Xing Improvements"/>
    <s v="Camino del Este Path Xing Improvements"/>
    <s v="B13088"/>
    <x v="9"/>
    <s v="Design Bid Build"/>
    <n v="360000"/>
    <n v="507098"/>
    <n v="2019"/>
    <s v="Q1"/>
    <n v="2019"/>
    <s v="Q3"/>
  </r>
  <r>
    <n v="103"/>
    <s v="Block 7G2 UUP"/>
    <s v="Block 7G2 UUP"/>
    <s v="21003598"/>
    <x v="9"/>
    <s v="Design Bid Build"/>
    <n v="7679523.1440000003"/>
    <n v="10367356"/>
    <n v="2018"/>
    <s v="Q4"/>
    <n v="2019"/>
    <s v="Q2"/>
  </r>
  <r>
    <n v="104"/>
    <s v="Sidewalk Replacement Group 1603"/>
    <s v="Sidewalk Replacement Group 1603"/>
    <s v="B16029"/>
    <x v="9"/>
    <s v="Design Bid Build"/>
    <n v="881231"/>
    <n v="1200000"/>
    <n v="2018"/>
    <s v="Q4"/>
    <n v="2019"/>
    <s v="Q1"/>
  </r>
  <r>
    <n v="105"/>
    <s v="Downtown Complete Streets Implementation"/>
    <s v="Downtown Complete Streets Implementation"/>
    <s v="B17056"/>
    <x v="9"/>
    <s v="Design Bid Build"/>
    <n v="2011719.53"/>
    <n v="31571100"/>
    <n v="2019"/>
    <s v="Q3"/>
    <n v="2019"/>
    <s v="Q2"/>
  </r>
  <r>
    <n v="106"/>
    <s v="Van Dyke Ave (4481) Storm Drain Replacem"/>
    <s v="Van Dyke Ave (4481) Storm Drain Replacem"/>
    <s v="B12034"/>
    <x v="9"/>
    <s v="Design Bid Build"/>
    <n v="979077.65"/>
    <n v="1817918"/>
    <n v="2018"/>
    <s v="Q4"/>
    <n v="2019"/>
    <s v="Q2"/>
  </r>
  <r>
    <n v="107"/>
    <s v="Hilltop Drive UUP (Boundary to Toyne) -"/>
    <s v="Hilltop Drive UUP (Boundary to Toyne) -"/>
    <s v="B15095"/>
    <x v="9"/>
    <s v="Job Order Contract"/>
    <n v="189555.25"/>
    <n v="208455"/>
    <n v="2018"/>
    <s v="Q4"/>
    <n v="2019"/>
    <s v="Q2"/>
  </r>
  <r>
    <n v="108"/>
    <s v="Balboa Avenue Corridor Improvements"/>
    <s v="Balboa Avenue Corridor Improvements"/>
    <s v="S00831"/>
    <x v="9"/>
    <s v="Design Bid Build"/>
    <n v="1394999.41"/>
    <n v="2981887"/>
    <n v="2018"/>
    <s v="Q4"/>
    <n v="2019"/>
    <s v="Q2"/>
  </r>
  <r>
    <n v="109"/>
    <s v="Block 7G2 UUP - CIP"/>
    <s v="Block 7G2 UUP - CIP"/>
    <s v="B15085"/>
    <x v="9"/>
    <s v="Design Bid Build"/>
    <n v="497212.53599999996"/>
    <n v="671232"/>
    <n v="2018"/>
    <s v="Q4"/>
    <n v="2019"/>
    <s v="Q2"/>
  </r>
  <r>
    <n v="110"/>
    <s v="Hayes Ave Storm Drain"/>
    <s v="Hayes Ave Storm Drain"/>
    <s v="S11002"/>
    <x v="9"/>
    <s v="Design Bid Build"/>
    <n v="746832"/>
    <n v="1320100"/>
    <n v="2018"/>
    <s v="Q3"/>
    <n v="2019"/>
    <s v="Q1"/>
  </r>
  <r>
    <n v="111"/>
    <s v="Concrete Street Panel Group 1601"/>
    <s v="Concrete Street Panel Group 1601"/>
    <s v="B16026"/>
    <x v="9"/>
    <s v="Design Bid Build"/>
    <n v="2535450"/>
    <n v="3331305"/>
    <n v="2018"/>
    <s v="Q3"/>
    <n v="2019"/>
    <s v="Q1"/>
  </r>
  <r>
    <n v="112"/>
    <s v="Euclid Ave &amp; Home Improvements"/>
    <s v="Euclid Ave &amp; Home Improvements"/>
    <s v="S00886"/>
    <x v="9"/>
    <s v="Job Order Contract"/>
    <n v="76676"/>
    <n v="1029415"/>
    <n v="2017"/>
    <s v="Q1"/>
    <n v="2019"/>
    <s v="Q1"/>
  </r>
  <r>
    <n v="113"/>
    <s v="Pacific Hwy &amp; W Palm St Signal Mod"/>
    <s v="Pacific Hwy &amp; W Palm St Signal Mod"/>
    <s v="B13008"/>
    <x v="9"/>
    <s v="Job Order Contract"/>
    <n v="160000"/>
    <n v="279200"/>
    <n v="2018"/>
    <s v="Q4"/>
    <n v="2019"/>
    <s v="Q1"/>
  </r>
  <r>
    <m/>
    <m/>
    <m/>
    <m/>
    <x v="1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grandTotalCaption="FY 2019 Total" updatedVersion="6" minRefreshableVersion="3" useAutoFormatting="1" itemPrintTitles="1" createdVersion="6" indent="0" outline="1" outlineData="1" multipleFieldFilters="0" rowHeaderCaption="Asset - Managing Department">
  <location ref="A3:C14" firstHeaderRow="0" firstDataRow="1" firstDataCol="1"/>
  <pivotFields count="12">
    <pivotField subtotalTop="0" showAll="0"/>
    <pivotField subtotalTop="0" showAll="0"/>
    <pivotField subtotalTop="0" showAll="0"/>
    <pivotField subtotalTop="0" showAll="0"/>
    <pivotField axis="axisRow" subtotalTop="0" showAll="0">
      <items count="14">
        <item x="0"/>
        <item x="1"/>
        <item x="2"/>
        <item x="3"/>
        <item x="4"/>
        <item x="5"/>
        <item x="6"/>
        <item x="7"/>
        <item x="8"/>
        <item m="1" x="12"/>
        <item x="9"/>
        <item h="1" x="10"/>
        <item h="1" m="1" x="11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9"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4" type="button" dataOnly="0" labelOnly="1" outline="0" axis="axisRow" fieldPosition="0"/>
    </format>
    <format dxfId="2">
      <pivotArea dataOnly="0" labelOnly="1" fieldPosition="0">
        <references count="1">
          <reference field="4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Forecast2" displayName="Forecast2" ref="A1:L116" totalsRowCount="1" headerRowDxfId="33" dataDxfId="32" tableBorderDxfId="31">
  <autoFilter ref="A1:L115"/>
  <tableColumns count="12">
    <tableColumn id="2" name="Line Number" dataDxfId="30" totalsRowDxfId="29"/>
    <tableColumn id="17" name="Project Name" dataDxfId="28" totalsRowDxfId="27">
      <calculatedColumnFormula>HYPERLINK("http://dpcrcdotnetprod.sannet.gov:255/CIPDetail.aspx?ID="&amp;Forecast2[[#This Row],[Project Number]],C2)</calculatedColumnFormula>
    </tableColumn>
    <tableColumn id="4" name="Project Name (Text)" dataDxfId="26" totalsRowDxfId="25"/>
    <tableColumn id="3" name="Project Number" totalsRowFunction="count" dataDxfId="24" totalsRowDxfId="23"/>
    <tableColumn id="16" name="Asset Managing Department" dataDxfId="22" totalsRowDxfId="21"/>
    <tableColumn id="5" name="Contract Type" dataDxfId="20" totalsRowDxfId="19"/>
    <tableColumn id="8" name="Estimated Total Contract Cost ($)" totalsRowFunction="sum" dataDxfId="18" totalsRowDxfId="17"/>
    <tableColumn id="9" name="Estimated Total Project Cost ($)" totalsRowFunction="sum" dataDxfId="16" totalsRowDxfId="15"/>
    <tableColumn id="14" name="Fiscal Year Advertising" dataDxfId="14" totalsRowDxfId="13"/>
    <tableColumn id="15" name="Quarter Advertising" dataDxfId="12"/>
    <tableColumn id="12" name="Fiscal Year Awarding" dataDxfId="11" totalsRowDxfId="10"/>
    <tableColumn id="13" name="Quarter Awarding" dataDxfId="9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tabSelected="1" workbookViewId="0">
      <selection activeCell="C1" sqref="C1:C1048576"/>
    </sheetView>
  </sheetViews>
  <sheetFormatPr defaultRowHeight="15" x14ac:dyDescent="0.25"/>
  <cols>
    <col min="1" max="1" width="15.5703125" style="6" customWidth="1"/>
    <col min="2" max="2" width="94.7109375" style="6" customWidth="1"/>
    <col min="3" max="3" width="95.7109375" hidden="1" customWidth="1"/>
    <col min="4" max="4" width="15.5703125" style="7" customWidth="1"/>
    <col min="5" max="5" width="43.140625" style="7" bestFit="1" customWidth="1"/>
    <col min="6" max="6" width="44.28515625" bestFit="1" customWidth="1"/>
    <col min="7" max="7" width="25.5703125" style="6" customWidth="1"/>
    <col min="8" max="8" width="25.5703125" style="5" customWidth="1"/>
    <col min="9" max="9" width="15.5703125" style="16" customWidth="1"/>
    <col min="10" max="10" width="15.5703125" customWidth="1"/>
    <col min="11" max="11" width="15.5703125" style="16" customWidth="1"/>
    <col min="12" max="12" width="15.5703125" customWidth="1"/>
    <col min="15" max="15" width="17.28515625" customWidth="1"/>
    <col min="16" max="16" width="22.140625" bestFit="1" customWidth="1"/>
  </cols>
  <sheetData>
    <row r="1" spans="1:12" s="1" customFormat="1" ht="39.75" customHeight="1" x14ac:dyDescent="0.25">
      <c r="A1" s="20" t="s">
        <v>169</v>
      </c>
      <c r="B1" s="20" t="s">
        <v>168</v>
      </c>
      <c r="C1" s="21" t="s">
        <v>172</v>
      </c>
      <c r="D1" s="20" t="s">
        <v>167</v>
      </c>
      <c r="E1" s="20" t="s">
        <v>170</v>
      </c>
      <c r="F1" s="21" t="s">
        <v>166</v>
      </c>
      <c r="G1" s="22" t="s">
        <v>165</v>
      </c>
      <c r="H1" s="22" t="s">
        <v>164</v>
      </c>
      <c r="I1" s="23" t="s">
        <v>185</v>
      </c>
      <c r="J1" s="22" t="s">
        <v>186</v>
      </c>
      <c r="K1" s="23" t="s">
        <v>183</v>
      </c>
      <c r="L1" s="22" t="s">
        <v>184</v>
      </c>
    </row>
    <row r="2" spans="1:12" ht="14.25" customHeight="1" x14ac:dyDescent="0.25">
      <c r="A2" s="2">
        <v>1</v>
      </c>
      <c r="B2" s="18" t="str">
        <f>HYPERLINK("http://cipapp.sandiego.gov/CIPDetail.aspx?ID="&amp;Forecast2[[#This Row],[Project Number]],C2)</f>
        <v>ADA S/W La Jolla Shore &amp; Calle Corta</v>
      </c>
      <c r="C2" s="3" t="s">
        <v>83</v>
      </c>
      <c r="D2" s="3" t="s">
        <v>82</v>
      </c>
      <c r="E2" s="3" t="s">
        <v>173</v>
      </c>
      <c r="F2" s="3" t="s">
        <v>5</v>
      </c>
      <c r="G2" s="25">
        <v>255150</v>
      </c>
      <c r="H2" s="25">
        <v>661800</v>
      </c>
      <c r="I2" s="27">
        <v>2019</v>
      </c>
      <c r="J2" s="9" t="s">
        <v>161</v>
      </c>
      <c r="K2" s="14">
        <v>2019</v>
      </c>
      <c r="L2" s="10" t="s">
        <v>160</v>
      </c>
    </row>
    <row r="3" spans="1:12" x14ac:dyDescent="0.25">
      <c r="A3" s="2">
        <v>2</v>
      </c>
      <c r="B3" s="18" t="str">
        <f>HYPERLINK("http://cipapp.sandiego.gov/CIPDetail.aspx?ID="&amp;Forecast2[[#This Row],[Project Number]],C3)</f>
        <v>William Heath Davis House ADA Accessibil</v>
      </c>
      <c r="C3" s="3" t="s">
        <v>2</v>
      </c>
      <c r="D3" s="3" t="s">
        <v>1</v>
      </c>
      <c r="E3" s="3" t="s">
        <v>173</v>
      </c>
      <c r="F3" s="3" t="s">
        <v>0</v>
      </c>
      <c r="G3" s="25">
        <v>202994.09</v>
      </c>
      <c r="H3" s="25">
        <v>528200</v>
      </c>
      <c r="I3" s="27">
        <v>2018</v>
      </c>
      <c r="J3" s="9" t="s">
        <v>160</v>
      </c>
      <c r="K3" s="14">
        <v>2019</v>
      </c>
      <c r="L3" s="10" t="s">
        <v>162</v>
      </c>
    </row>
    <row r="4" spans="1:12" x14ac:dyDescent="0.25">
      <c r="A4" s="2">
        <v>3</v>
      </c>
      <c r="B4" s="18" t="str">
        <f>HYPERLINK("http://cipapp.sandiego.gov/CIPDetail.aspx?ID="&amp;Forecast2[[#This Row],[Project Number]],C4)</f>
        <v>ADA Accessibility Improvements Group IV</v>
      </c>
      <c r="C4" s="3" t="s">
        <v>26</v>
      </c>
      <c r="D4" s="3" t="s">
        <v>25</v>
      </c>
      <c r="E4" s="3" t="s">
        <v>173</v>
      </c>
      <c r="F4" s="3" t="s">
        <v>0</v>
      </c>
      <c r="G4" s="25">
        <v>371039.55</v>
      </c>
      <c r="H4" s="25">
        <v>710879</v>
      </c>
      <c r="I4" s="27">
        <v>2019</v>
      </c>
      <c r="J4" s="9" t="s">
        <v>163</v>
      </c>
      <c r="K4" s="14">
        <v>2019</v>
      </c>
      <c r="L4" s="10" t="s">
        <v>162</v>
      </c>
    </row>
    <row r="5" spans="1:12" x14ac:dyDescent="0.25">
      <c r="A5" s="2">
        <v>4</v>
      </c>
      <c r="B5" s="18" t="str">
        <f>HYPERLINK("http://cipapp.sandiego.gov/CIPDetail.aspx?ID="&amp;Forecast2[[#This Row],[Project Number]],C5)</f>
        <v>Carmel Creek Park Comft St ADA Access Im</v>
      </c>
      <c r="C5" s="3" t="s">
        <v>246</v>
      </c>
      <c r="D5" s="3" t="s">
        <v>20</v>
      </c>
      <c r="E5" s="3" t="s">
        <v>173</v>
      </c>
      <c r="F5" s="3" t="s">
        <v>0</v>
      </c>
      <c r="G5" s="25">
        <v>246947.45</v>
      </c>
      <c r="H5" s="25">
        <v>454000</v>
      </c>
      <c r="I5" s="27">
        <v>2017</v>
      </c>
      <c r="J5" s="9" t="s">
        <v>162</v>
      </c>
      <c r="K5" s="14">
        <v>2019</v>
      </c>
      <c r="L5" s="10" t="s">
        <v>163</v>
      </c>
    </row>
    <row r="6" spans="1:12" x14ac:dyDescent="0.25">
      <c r="A6" s="2">
        <v>5</v>
      </c>
      <c r="B6" s="18" t="str">
        <f>HYPERLINK("http://cipapp.sandiego.gov/CIPDetail.aspx?ID="&amp;Forecast2[[#This Row],[Project Number]],C6)</f>
        <v>Group Job 13F Linda Vista DIF CR</v>
      </c>
      <c r="C6" s="3" t="s">
        <v>252</v>
      </c>
      <c r="D6" s="3" t="s">
        <v>79</v>
      </c>
      <c r="E6" s="3" t="s">
        <v>173</v>
      </c>
      <c r="F6" s="3" t="s">
        <v>5</v>
      </c>
      <c r="G6" s="25">
        <v>166920.59</v>
      </c>
      <c r="H6" s="25">
        <v>504429</v>
      </c>
      <c r="I6" s="27">
        <v>2018</v>
      </c>
      <c r="J6" s="9" t="s">
        <v>161</v>
      </c>
      <c r="K6" s="14">
        <v>2019</v>
      </c>
      <c r="L6" s="10" t="s">
        <v>163</v>
      </c>
    </row>
    <row r="7" spans="1:12" x14ac:dyDescent="0.25">
      <c r="A7" s="2">
        <v>6</v>
      </c>
      <c r="B7" s="18" t="str">
        <f>HYPERLINK("http://cipapp.sandiego.gov/CIPDetail.aspx?ID="&amp;Forecast2[[#This Row],[Project Number]],C7)</f>
        <v>Brown Field CBP Modular Structure</v>
      </c>
      <c r="C7" s="3" t="s">
        <v>155</v>
      </c>
      <c r="D7" s="3">
        <v>21003798</v>
      </c>
      <c r="E7" s="3" t="s">
        <v>174</v>
      </c>
      <c r="F7" s="3" t="s">
        <v>156</v>
      </c>
      <c r="G7" s="25">
        <v>1884200</v>
      </c>
      <c r="H7" s="26">
        <v>2939000</v>
      </c>
      <c r="I7" s="27">
        <v>2019</v>
      </c>
      <c r="J7" s="9" t="s">
        <v>161</v>
      </c>
      <c r="K7" s="14">
        <v>2019</v>
      </c>
      <c r="L7" s="10" t="s">
        <v>160</v>
      </c>
    </row>
    <row r="8" spans="1:12" x14ac:dyDescent="0.25">
      <c r="A8" s="2">
        <v>7</v>
      </c>
      <c r="B8" s="18" t="str">
        <f>HYPERLINK("http://cipapp.sandiego.gov/CIPDetail.aspx?ID="&amp;Forecast2[[#This Row],[Project Number]],C8)</f>
        <v>Canyonside Community Park Improvements</v>
      </c>
      <c r="C8" s="3" t="s">
        <v>30</v>
      </c>
      <c r="D8" s="3" t="s">
        <v>29</v>
      </c>
      <c r="E8" s="3" t="s">
        <v>175</v>
      </c>
      <c r="F8" s="3" t="s">
        <v>5</v>
      </c>
      <c r="G8" s="25">
        <v>1023833</v>
      </c>
      <c r="H8" s="25">
        <v>1501126</v>
      </c>
      <c r="I8" s="27">
        <v>2019</v>
      </c>
      <c r="J8" s="9" t="s">
        <v>161</v>
      </c>
      <c r="K8" s="14">
        <v>2019</v>
      </c>
      <c r="L8" s="10" t="s">
        <v>160</v>
      </c>
    </row>
    <row r="9" spans="1:12" x14ac:dyDescent="0.25">
      <c r="A9" s="2">
        <v>8</v>
      </c>
      <c r="B9" s="18" t="str">
        <f>HYPERLINK("http://cipapp.sandiego.gov/CIPDetail.aspx?ID="&amp;Forecast2[[#This Row],[Project Number]],C9)</f>
        <v>Fire Station 3 Improvements</v>
      </c>
      <c r="C9" s="3" t="s">
        <v>240</v>
      </c>
      <c r="D9" s="3" t="s">
        <v>209</v>
      </c>
      <c r="E9" s="3" t="s">
        <v>176</v>
      </c>
      <c r="F9" s="3" t="s">
        <v>5</v>
      </c>
      <c r="G9" s="25">
        <v>907200</v>
      </c>
      <c r="H9" s="25">
        <v>1617197</v>
      </c>
      <c r="I9" s="27">
        <v>2018</v>
      </c>
      <c r="J9" s="9" t="s">
        <v>162</v>
      </c>
      <c r="K9" s="14">
        <v>2019</v>
      </c>
      <c r="L9" s="10" t="s">
        <v>163</v>
      </c>
    </row>
    <row r="10" spans="1:12" x14ac:dyDescent="0.25">
      <c r="A10" s="2">
        <v>9</v>
      </c>
      <c r="B10" s="18" t="str">
        <f>HYPERLINK("http://cipapp.sandiego.gov/CIPDetail.aspx?ID="&amp;Forecast2[[#This Row],[Project Number]],C10)</f>
        <v>Fire Station #8 Mission Hills</v>
      </c>
      <c r="C10" s="3" t="s">
        <v>241</v>
      </c>
      <c r="D10" s="3" t="s">
        <v>210</v>
      </c>
      <c r="E10" s="3" t="s">
        <v>176</v>
      </c>
      <c r="F10" s="3" t="s">
        <v>5</v>
      </c>
      <c r="G10" s="25">
        <v>24200</v>
      </c>
      <c r="H10" s="25">
        <v>1325000</v>
      </c>
      <c r="I10" s="27">
        <v>2018</v>
      </c>
      <c r="J10" s="9" t="s">
        <v>162</v>
      </c>
      <c r="K10" s="14">
        <v>2019</v>
      </c>
      <c r="L10" s="10" t="s">
        <v>163</v>
      </c>
    </row>
    <row r="11" spans="1:12" x14ac:dyDescent="0.25">
      <c r="A11" s="2">
        <v>10</v>
      </c>
      <c r="B11" s="18" t="str">
        <f>HYPERLINK("http://cipapp.sandiego.gov/CIPDetail.aspx?ID="&amp;Forecast2[[#This Row],[Project Number]],C11)</f>
        <v>Fire-Rescue Air Operations Facility</v>
      </c>
      <c r="C11" s="3" t="s">
        <v>245</v>
      </c>
      <c r="D11" s="4" t="s">
        <v>9</v>
      </c>
      <c r="E11" s="17" t="s">
        <v>176</v>
      </c>
      <c r="F11" s="3" t="s">
        <v>5</v>
      </c>
      <c r="G11" s="25">
        <v>3214544</v>
      </c>
      <c r="H11" s="25">
        <v>4923601</v>
      </c>
      <c r="I11" s="27">
        <v>2018</v>
      </c>
      <c r="J11" s="9" t="s">
        <v>160</v>
      </c>
      <c r="K11" s="14">
        <v>2019</v>
      </c>
      <c r="L11" s="10" t="s">
        <v>163</v>
      </c>
    </row>
    <row r="12" spans="1:12" x14ac:dyDescent="0.25">
      <c r="A12" s="2">
        <v>11</v>
      </c>
      <c r="B12" s="18" t="str">
        <f>HYPERLINK("http://cipapp.sandiego.gov/CIPDetail.aspx?ID="&amp;Forecast2[[#This Row],[Project Number]],C12)</f>
        <v>Tierrasanta Library Expansion</v>
      </c>
      <c r="C12" s="3" t="s">
        <v>247</v>
      </c>
      <c r="D12" s="3" t="s">
        <v>6</v>
      </c>
      <c r="E12" s="3" t="s">
        <v>177</v>
      </c>
      <c r="F12" s="3" t="s">
        <v>0</v>
      </c>
      <c r="G12" s="25">
        <v>800000</v>
      </c>
      <c r="H12" s="25">
        <v>1619000</v>
      </c>
      <c r="I12" s="27">
        <v>2018</v>
      </c>
      <c r="J12" s="9" t="s">
        <v>161</v>
      </c>
      <c r="K12" s="14">
        <v>2019</v>
      </c>
      <c r="L12" s="10" t="s">
        <v>163</v>
      </c>
    </row>
    <row r="13" spans="1:12" x14ac:dyDescent="0.25">
      <c r="A13" s="2">
        <v>12</v>
      </c>
      <c r="B13" s="18" t="str">
        <f>HYPERLINK("http://cipapp.sandiego.gov/CIPDetail.aspx?ID="&amp;Forecast2[[#This Row],[Project Number]],C13)</f>
        <v>Villa Monserate Neigh Park Upgrade</v>
      </c>
      <c r="C13" s="3" t="s">
        <v>214</v>
      </c>
      <c r="D13" s="3" t="s">
        <v>191</v>
      </c>
      <c r="E13" s="3" t="s">
        <v>178</v>
      </c>
      <c r="F13" s="3" t="s">
        <v>5</v>
      </c>
      <c r="G13" s="25">
        <v>1062580</v>
      </c>
      <c r="H13" s="25">
        <v>1695462</v>
      </c>
      <c r="I13" s="27">
        <v>2019</v>
      </c>
      <c r="J13" s="9" t="s">
        <v>160</v>
      </c>
      <c r="K13" s="14">
        <v>2019</v>
      </c>
      <c r="L13" s="10" t="s">
        <v>160</v>
      </c>
    </row>
    <row r="14" spans="1:12" x14ac:dyDescent="0.25">
      <c r="A14" s="2">
        <v>13</v>
      </c>
      <c r="B14" s="18" t="str">
        <f>HYPERLINK("http://cipapp.sandiego.gov/CIPDetail.aspx?ID="&amp;Forecast2[[#This Row],[Project Number]],C14)</f>
        <v>Casa de Balboa Fire Alarm System</v>
      </c>
      <c r="C14" s="3" t="s">
        <v>28</v>
      </c>
      <c r="D14" s="3" t="s">
        <v>27</v>
      </c>
      <c r="E14" s="3" t="s">
        <v>178</v>
      </c>
      <c r="F14" s="3" t="s">
        <v>0</v>
      </c>
      <c r="G14" s="25">
        <v>850000</v>
      </c>
      <c r="H14" s="25">
        <v>1588000</v>
      </c>
      <c r="I14" s="27">
        <v>2019</v>
      </c>
      <c r="J14" s="9" t="s">
        <v>160</v>
      </c>
      <c r="K14" s="14">
        <v>2019</v>
      </c>
      <c r="L14" s="10" t="s">
        <v>160</v>
      </c>
    </row>
    <row r="15" spans="1:12" x14ac:dyDescent="0.25">
      <c r="A15" s="2">
        <v>14</v>
      </c>
      <c r="B15" s="18" t="str">
        <f>HYPERLINK("http://cipapp.sandiego.gov/CIPDetail.aspx?ID="&amp;Forecast2[[#This Row],[Project Number]],C15)</f>
        <v>Carmel Creek NP Improvements</v>
      </c>
      <c r="C15" s="3" t="s">
        <v>217</v>
      </c>
      <c r="D15" s="3" t="s">
        <v>193</v>
      </c>
      <c r="E15" s="3" t="s">
        <v>178</v>
      </c>
      <c r="F15" s="3" t="s">
        <v>5</v>
      </c>
      <c r="G15" s="25">
        <v>1057042</v>
      </c>
      <c r="H15" s="25">
        <v>1706924</v>
      </c>
      <c r="I15" s="27">
        <v>2019</v>
      </c>
      <c r="J15" s="9" t="s">
        <v>161</v>
      </c>
      <c r="K15" s="14">
        <v>2019</v>
      </c>
      <c r="L15" s="10" t="s">
        <v>160</v>
      </c>
    </row>
    <row r="16" spans="1:12" x14ac:dyDescent="0.25">
      <c r="A16" s="2">
        <v>15</v>
      </c>
      <c r="B16" s="18" t="str">
        <f>HYPERLINK("http://cipapp.sandiego.gov/CIPDetail.aspx?ID="&amp;Forecast2[[#This Row],[Project Number]],C16)</f>
        <v>Doyle Community Park ADA Upgrades</v>
      </c>
      <c r="C16" s="3" t="s">
        <v>219</v>
      </c>
      <c r="D16" s="3" t="s">
        <v>21</v>
      </c>
      <c r="E16" s="3" t="s">
        <v>178</v>
      </c>
      <c r="F16" s="3" t="s">
        <v>0</v>
      </c>
      <c r="G16" s="25">
        <v>297145</v>
      </c>
      <c r="H16" s="25">
        <v>695402</v>
      </c>
      <c r="I16" s="27">
        <v>2019</v>
      </c>
      <c r="J16" s="9" t="s">
        <v>161</v>
      </c>
      <c r="K16" s="14">
        <v>2019</v>
      </c>
      <c r="L16" s="10" t="s">
        <v>160</v>
      </c>
    </row>
    <row r="17" spans="1:12" x14ac:dyDescent="0.25">
      <c r="A17" s="2">
        <v>16</v>
      </c>
      <c r="B17" s="18" t="str">
        <f>HYPERLINK("http://cipapp.sandiego.gov/CIPDetail.aspx?ID="&amp;Forecast2[[#This Row],[Project Number]],C17)</f>
        <v>EB Scripps Park Comfort Stn Replacement</v>
      </c>
      <c r="C17" s="3" t="s">
        <v>36</v>
      </c>
      <c r="D17" s="3" t="s">
        <v>35</v>
      </c>
      <c r="E17" s="3" t="s">
        <v>178</v>
      </c>
      <c r="F17" s="3" t="s">
        <v>5</v>
      </c>
      <c r="G17" s="25">
        <v>3168000</v>
      </c>
      <c r="H17" s="25">
        <v>5217000</v>
      </c>
      <c r="I17" s="27">
        <v>2019</v>
      </c>
      <c r="J17" s="9" t="s">
        <v>162</v>
      </c>
      <c r="K17" s="14">
        <v>2019</v>
      </c>
      <c r="L17" s="10" t="s">
        <v>160</v>
      </c>
    </row>
    <row r="18" spans="1:12" x14ac:dyDescent="0.25">
      <c r="A18" s="2">
        <v>17</v>
      </c>
      <c r="B18" s="18" t="str">
        <f>HYPERLINK("http://cipapp.sandiego.gov/CIPDetail.aspx?ID="&amp;Forecast2[[#This Row],[Project Number]],C18)</f>
        <v>California Tower Seismic Retrofit</v>
      </c>
      <c r="C18" s="3" t="s">
        <v>13</v>
      </c>
      <c r="D18" s="3" t="s">
        <v>12</v>
      </c>
      <c r="E18" s="3" t="s">
        <v>178</v>
      </c>
      <c r="F18" s="3" t="s">
        <v>5</v>
      </c>
      <c r="G18" s="25">
        <v>4753500</v>
      </c>
      <c r="H18" s="25">
        <v>5748550</v>
      </c>
      <c r="I18" s="27">
        <v>2019</v>
      </c>
      <c r="J18" s="9" t="s">
        <v>163</v>
      </c>
      <c r="K18" s="14">
        <v>2019</v>
      </c>
      <c r="L18" s="10" t="s">
        <v>161</v>
      </c>
    </row>
    <row r="19" spans="1:12" x14ac:dyDescent="0.25">
      <c r="A19" s="2">
        <v>18</v>
      </c>
      <c r="B19" s="18" t="str">
        <f>HYPERLINK("http://cipapp.sandiego.gov/CIPDetail.aspx?ID="&amp;Forecast2[[#This Row],[Project Number]],C19)</f>
        <v>Balboa Park Plaza De Panama Project</v>
      </c>
      <c r="C19" s="3" t="s">
        <v>227</v>
      </c>
      <c r="D19" s="3" t="s">
        <v>201</v>
      </c>
      <c r="E19" s="3" t="s">
        <v>178</v>
      </c>
      <c r="F19" s="3" t="s">
        <v>5</v>
      </c>
      <c r="G19" s="25">
        <v>60038145</v>
      </c>
      <c r="H19" s="25">
        <v>78108614</v>
      </c>
      <c r="I19" s="27">
        <v>2019</v>
      </c>
      <c r="J19" s="9" t="s">
        <v>163</v>
      </c>
      <c r="K19" s="14">
        <v>2019</v>
      </c>
      <c r="L19" s="10" t="s">
        <v>160</v>
      </c>
    </row>
    <row r="20" spans="1:12" x14ac:dyDescent="0.25">
      <c r="A20" s="2">
        <v>19</v>
      </c>
      <c r="B20" s="18" t="str">
        <f>HYPERLINK("http://cipapp.sandiego.gov/CIPDetail.aspx?ID="&amp;Forecast2[[#This Row],[Project Number]],C20)</f>
        <v>Chollas Community Park Comfort Station</v>
      </c>
      <c r="C20" s="3" t="s">
        <v>8</v>
      </c>
      <c r="D20" s="3" t="s">
        <v>7</v>
      </c>
      <c r="E20" s="3" t="s">
        <v>178</v>
      </c>
      <c r="F20" s="3" t="s">
        <v>5</v>
      </c>
      <c r="G20" s="25">
        <v>2267803</v>
      </c>
      <c r="H20" s="25">
        <v>3586838</v>
      </c>
      <c r="I20" s="27">
        <v>2019</v>
      </c>
      <c r="J20" s="9" t="s">
        <v>163</v>
      </c>
      <c r="K20" s="14">
        <v>2019</v>
      </c>
      <c r="L20" s="10" t="s">
        <v>161</v>
      </c>
    </row>
    <row r="21" spans="1:12" x14ac:dyDescent="0.25">
      <c r="A21" s="2">
        <v>20</v>
      </c>
      <c r="B21" s="18" t="str">
        <f>HYPERLINK("http://cipapp.sandiego.gov/CIPDetail.aspx?ID="&amp;Forecast2[[#This Row],[Project Number]],C21)</f>
        <v>Bay Terrace Senior Center</v>
      </c>
      <c r="C21" s="3" t="s">
        <v>11</v>
      </c>
      <c r="D21" s="3" t="s">
        <v>10</v>
      </c>
      <c r="E21" s="3" t="s">
        <v>178</v>
      </c>
      <c r="F21" s="3" t="s">
        <v>5</v>
      </c>
      <c r="G21" s="25">
        <v>3484865</v>
      </c>
      <c r="H21" s="25">
        <v>6383376</v>
      </c>
      <c r="I21" s="27">
        <v>2018</v>
      </c>
      <c r="J21" s="9" t="s">
        <v>160</v>
      </c>
      <c r="K21" s="14">
        <v>2019</v>
      </c>
      <c r="L21" s="10" t="s">
        <v>161</v>
      </c>
    </row>
    <row r="22" spans="1:12" x14ac:dyDescent="0.25">
      <c r="A22" s="2">
        <v>21</v>
      </c>
      <c r="B22" s="18" t="str">
        <f>HYPERLINK("http://cipapp.sandiego.gov/CIPDetail.aspx?ID="&amp;Forecast2[[#This Row],[Project Number]],C22)</f>
        <v>Ladera St Beach Access Stairway Emg Prj</v>
      </c>
      <c r="C22" s="3" t="s">
        <v>236</v>
      </c>
      <c r="D22" s="4" t="s">
        <v>37</v>
      </c>
      <c r="E22" s="17" t="s">
        <v>178</v>
      </c>
      <c r="F22" s="3" t="s">
        <v>38</v>
      </c>
      <c r="G22" s="25">
        <v>101037</v>
      </c>
      <c r="H22" s="25">
        <v>150000</v>
      </c>
      <c r="I22" s="27">
        <v>2018</v>
      </c>
      <c r="J22" s="9" t="s">
        <v>160</v>
      </c>
      <c r="K22" s="14">
        <v>2019</v>
      </c>
      <c r="L22" s="10" t="s">
        <v>162</v>
      </c>
    </row>
    <row r="23" spans="1:12" x14ac:dyDescent="0.25">
      <c r="A23" s="2">
        <v>22</v>
      </c>
      <c r="B23" s="18" t="str">
        <f>HYPERLINK("http://cipapp.sandiego.gov/CIPDetail.aspx?ID="&amp;Forecast2[[#This Row],[Project Number]],C23)</f>
        <v>Chimney Canyon Slope Restoration</v>
      </c>
      <c r="C23" s="3" t="s">
        <v>75</v>
      </c>
      <c r="D23" s="3" t="s">
        <v>74</v>
      </c>
      <c r="E23" s="3" t="s">
        <v>178</v>
      </c>
      <c r="F23" s="3" t="s">
        <v>0</v>
      </c>
      <c r="G23" s="25">
        <v>523549.13</v>
      </c>
      <c r="H23" s="25">
        <v>638582.13</v>
      </c>
      <c r="I23" s="27">
        <v>2018</v>
      </c>
      <c r="J23" s="9" t="s">
        <v>162</v>
      </c>
      <c r="K23" s="14">
        <v>2019</v>
      </c>
      <c r="L23" s="10" t="s">
        <v>162</v>
      </c>
    </row>
    <row r="24" spans="1:12" x14ac:dyDescent="0.25">
      <c r="A24" s="2">
        <v>23</v>
      </c>
      <c r="B24" s="18" t="str">
        <f>HYPERLINK("http://cipapp.sandiego.gov/CIPDetail.aspx?ID="&amp;Forecast2[[#This Row],[Project Number]],C24)</f>
        <v>Skyline Hills Community Park ADA Improve</v>
      </c>
      <c r="C24" s="3" t="s">
        <v>34</v>
      </c>
      <c r="D24" s="3" t="s">
        <v>33</v>
      </c>
      <c r="E24" s="3" t="s">
        <v>178</v>
      </c>
      <c r="F24" s="3" t="s">
        <v>5</v>
      </c>
      <c r="G24" s="25">
        <v>1674620</v>
      </c>
      <c r="H24" s="25">
        <v>2859854</v>
      </c>
      <c r="I24" s="27">
        <v>2019</v>
      </c>
      <c r="J24" s="9" t="s">
        <v>163</v>
      </c>
      <c r="K24" s="14">
        <v>2019</v>
      </c>
      <c r="L24" s="10" t="s">
        <v>163</v>
      </c>
    </row>
    <row r="25" spans="1:12" x14ac:dyDescent="0.25">
      <c r="A25" s="2">
        <v>24</v>
      </c>
      <c r="B25" s="18" t="str">
        <f>HYPERLINK("http://cipapp.sandiego.gov/CIPDetail.aspx?ID="&amp;Forecast2[[#This Row],[Project Number]],C25)</f>
        <v>Thompson Med Library/Eddy Auditor Rehab</v>
      </c>
      <c r="C25" s="3" t="s">
        <v>243</v>
      </c>
      <c r="D25" s="3" t="s">
        <v>211</v>
      </c>
      <c r="E25" s="3" t="s">
        <v>178</v>
      </c>
      <c r="F25" s="3" t="s">
        <v>5</v>
      </c>
      <c r="G25" s="25">
        <v>2376360</v>
      </c>
      <c r="H25" s="25">
        <v>3356360</v>
      </c>
      <c r="I25" s="27">
        <v>2018</v>
      </c>
      <c r="J25" s="9" t="s">
        <v>161</v>
      </c>
      <c r="K25" s="14">
        <v>2019</v>
      </c>
      <c r="L25" s="10" t="s">
        <v>160</v>
      </c>
    </row>
    <row r="26" spans="1:12" x14ac:dyDescent="0.25">
      <c r="A26" s="2">
        <v>25</v>
      </c>
      <c r="B26" s="18" t="str">
        <f>HYPERLINK("http://cipapp.sandiego.gov/CIPDetail.aspx?ID="&amp;Forecast2[[#This Row],[Project Number]],C26)</f>
        <v>Rolling Hills Neighborhood Park ADA Upgr</v>
      </c>
      <c r="C26" s="3" t="s">
        <v>248</v>
      </c>
      <c r="D26" s="3" t="s">
        <v>31</v>
      </c>
      <c r="E26" s="3" t="s">
        <v>178</v>
      </c>
      <c r="F26" s="3" t="s">
        <v>5</v>
      </c>
      <c r="G26" s="25">
        <v>1537650</v>
      </c>
      <c r="H26" s="25">
        <v>2028182</v>
      </c>
      <c r="I26" s="27">
        <v>2018</v>
      </c>
      <c r="J26" s="9" t="s">
        <v>160</v>
      </c>
      <c r="K26" s="14">
        <v>2019</v>
      </c>
      <c r="L26" s="10" t="s">
        <v>163</v>
      </c>
    </row>
    <row r="27" spans="1:12" x14ac:dyDescent="0.25">
      <c r="A27" s="2">
        <v>26</v>
      </c>
      <c r="B27" s="18" t="str">
        <f>HYPERLINK("http://cipapp.sandiego.gov/CIPDetail.aspx?ID="&amp;Forecast2[[#This Row],[Project Number]],C27)</f>
        <v>Centrum Neighborhood Park Enhancements</v>
      </c>
      <c r="C27" s="3" t="s">
        <v>254</v>
      </c>
      <c r="D27" s="3" t="s">
        <v>213</v>
      </c>
      <c r="E27" s="3" t="s">
        <v>178</v>
      </c>
      <c r="F27" s="3" t="s">
        <v>41</v>
      </c>
      <c r="G27" s="25">
        <v>937500</v>
      </c>
      <c r="H27" s="25">
        <v>1000000</v>
      </c>
      <c r="I27" s="27">
        <v>2018</v>
      </c>
      <c r="J27" s="9" t="s">
        <v>162</v>
      </c>
      <c r="K27" s="14">
        <v>2019</v>
      </c>
      <c r="L27" s="10" t="s">
        <v>161</v>
      </c>
    </row>
    <row r="28" spans="1:12" x14ac:dyDescent="0.25">
      <c r="A28" s="2">
        <v>27</v>
      </c>
      <c r="B28" s="18" t="str">
        <f>HYPERLINK("http://cipapp.sandiego.gov/CIPDetail.aspx?ID="&amp;Forecast2[[#This Row],[Project Number]],C28)</f>
        <v>Orchard Av, Capri by Sea &amp; Old Salt Pool</v>
      </c>
      <c r="C28" s="3" t="s">
        <v>24</v>
      </c>
      <c r="D28" s="3" t="s">
        <v>23</v>
      </c>
      <c r="E28" s="3" t="s">
        <v>178</v>
      </c>
      <c r="F28" s="3" t="s">
        <v>0</v>
      </c>
      <c r="G28" s="25">
        <v>333056.96999999997</v>
      </c>
      <c r="H28" s="25">
        <v>767883</v>
      </c>
      <c r="I28" s="27">
        <v>2018</v>
      </c>
      <c r="J28" s="9" t="s">
        <v>162</v>
      </c>
      <c r="K28" s="14">
        <v>2019</v>
      </c>
      <c r="L28" s="10" t="s">
        <v>163</v>
      </c>
    </row>
    <row r="29" spans="1:12" x14ac:dyDescent="0.25">
      <c r="A29" s="2">
        <v>28</v>
      </c>
      <c r="B29" s="18" t="str">
        <f>HYPERLINK("http://cipapp.sandiego.gov/CIPDetail.aspx?ID="&amp;Forecast2[[#This Row],[Project Number]],C29)</f>
        <v>Tierrasanta Sports Field Lighting Ph II</v>
      </c>
      <c r="C29" s="3" t="s">
        <v>256</v>
      </c>
      <c r="D29" s="3" t="s">
        <v>19</v>
      </c>
      <c r="E29" s="3" t="s">
        <v>178</v>
      </c>
      <c r="F29" s="3" t="s">
        <v>5</v>
      </c>
      <c r="G29" s="25">
        <v>128030.81</v>
      </c>
      <c r="H29" s="25">
        <v>209855</v>
      </c>
      <c r="I29" s="27">
        <v>2018</v>
      </c>
      <c r="J29" s="9" t="s">
        <v>160</v>
      </c>
      <c r="K29" s="14">
        <v>2019</v>
      </c>
      <c r="L29" s="10" t="s">
        <v>163</v>
      </c>
    </row>
    <row r="30" spans="1:12" x14ac:dyDescent="0.25">
      <c r="A30" s="2">
        <v>29</v>
      </c>
      <c r="B30" s="18" t="str">
        <f>HYPERLINK("http://cipapp.sandiego.gov/CIPDetail.aspx?ID="&amp;Forecast2[[#This Row],[Project Number]],C30)</f>
        <v>Rancho Mission Neigh Pk Play Area Upgrad</v>
      </c>
      <c r="C30" s="3" t="s">
        <v>257</v>
      </c>
      <c r="D30" s="3" t="s">
        <v>32</v>
      </c>
      <c r="E30" s="3" t="s">
        <v>178</v>
      </c>
      <c r="F30" s="3" t="s">
        <v>5</v>
      </c>
      <c r="G30" s="25">
        <v>1650868</v>
      </c>
      <c r="H30" s="25">
        <v>2324695</v>
      </c>
      <c r="I30" s="27">
        <v>2018</v>
      </c>
      <c r="J30" s="9" t="s">
        <v>160</v>
      </c>
      <c r="K30" s="14">
        <v>2019</v>
      </c>
      <c r="L30" s="10" t="s">
        <v>163</v>
      </c>
    </row>
    <row r="31" spans="1:12" x14ac:dyDescent="0.25">
      <c r="A31" s="2">
        <v>30</v>
      </c>
      <c r="B31" s="18" t="str">
        <f>HYPERLINK("http://cipapp.sandiego.gov/CIPDetail.aspx?ID="&amp;Forecast2[[#This Row],[Project Number]],C31)</f>
        <v>Kelly St Neighborhood Pk Security Lighting Upgrade</v>
      </c>
      <c r="C31" s="3" t="s">
        <v>18</v>
      </c>
      <c r="D31" s="3" t="s">
        <v>17</v>
      </c>
      <c r="E31" s="3" t="s">
        <v>178</v>
      </c>
      <c r="F31" s="3" t="s">
        <v>0</v>
      </c>
      <c r="G31" s="25">
        <v>109974.85</v>
      </c>
      <c r="H31" s="25">
        <v>190000</v>
      </c>
      <c r="I31" s="27">
        <v>2018</v>
      </c>
      <c r="J31" s="9" t="s">
        <v>163</v>
      </c>
      <c r="K31" s="14">
        <v>2019</v>
      </c>
      <c r="L31" s="10" t="s">
        <v>163</v>
      </c>
    </row>
    <row r="32" spans="1:12" x14ac:dyDescent="0.25">
      <c r="A32" s="2">
        <v>31</v>
      </c>
      <c r="B32" s="18" t="str">
        <f>HYPERLINK("http://cipapp.sandiego.gov/CIPDetail.aspx?ID="&amp;Forecast2[[#This Row],[Project Number]],C32)</f>
        <v>Marie Widman Memorial Pk Sec Lighting</v>
      </c>
      <c r="C32" s="3" t="s">
        <v>259</v>
      </c>
      <c r="D32" s="3" t="s">
        <v>22</v>
      </c>
      <c r="E32" s="3" t="s">
        <v>178</v>
      </c>
      <c r="F32" s="3" t="s">
        <v>0</v>
      </c>
      <c r="G32" s="25">
        <v>297751.92</v>
      </c>
      <c r="H32" s="25">
        <v>475000</v>
      </c>
      <c r="I32" s="27">
        <v>2018</v>
      </c>
      <c r="J32" s="9" t="s">
        <v>163</v>
      </c>
      <c r="K32" s="14">
        <v>2019</v>
      </c>
      <c r="L32" s="10" t="s">
        <v>163</v>
      </c>
    </row>
    <row r="33" spans="1:12" x14ac:dyDescent="0.25">
      <c r="A33" s="2">
        <v>32</v>
      </c>
      <c r="B33" s="18" t="str">
        <f>HYPERLINK("http://cipapp.sandiego.gov/CIPDetail.aspx?ID="&amp;Forecast2[[#This Row],[Project Number]],C33)</f>
        <v>Skyline Hills Community Pk Security Lighting Upgrade</v>
      </c>
      <c r="C33" s="3" t="s">
        <v>260</v>
      </c>
      <c r="D33" s="3" t="s">
        <v>16</v>
      </c>
      <c r="E33" s="3" t="s">
        <v>178</v>
      </c>
      <c r="F33" s="3" t="s">
        <v>0</v>
      </c>
      <c r="G33" s="25">
        <v>103445.1</v>
      </c>
      <c r="H33" s="25">
        <v>220000</v>
      </c>
      <c r="I33" s="27">
        <v>2018</v>
      </c>
      <c r="J33" s="9" t="s">
        <v>163</v>
      </c>
      <c r="K33" s="14">
        <v>2019</v>
      </c>
      <c r="L33" s="10" t="s">
        <v>163</v>
      </c>
    </row>
    <row r="34" spans="1:12" x14ac:dyDescent="0.25">
      <c r="A34" s="2">
        <v>67</v>
      </c>
      <c r="B34" s="18" t="str">
        <f>HYPERLINK("http://cipapp.sandiego.gov/CIPDetail.aspx?ID="&amp;Forecast2[[#This Row],[Project Number]],C34)</f>
        <v>Balboa Park Golf Course- Parking Lot Repaving</v>
      </c>
      <c r="C34" t="s">
        <v>221</v>
      </c>
      <c r="D34" t="s">
        <v>195</v>
      </c>
      <c r="E34" t="s">
        <v>178</v>
      </c>
      <c r="F34" s="3" t="s">
        <v>38</v>
      </c>
      <c r="G34" s="25">
        <v>730000</v>
      </c>
      <c r="H34" s="25">
        <v>730000</v>
      </c>
      <c r="I34" s="27">
        <v>2019</v>
      </c>
      <c r="J34" s="9" t="s">
        <v>161</v>
      </c>
      <c r="K34" s="14">
        <v>2019</v>
      </c>
      <c r="L34" s="10" t="s">
        <v>161</v>
      </c>
    </row>
    <row r="35" spans="1:12" x14ac:dyDescent="0.25">
      <c r="A35" s="2">
        <v>33</v>
      </c>
      <c r="B35" s="18" t="str">
        <f>HYPERLINK("http://cipapp.sandiego.gov/CIPDetail.aspx?ID="&amp;Forecast2[[#This Row],[Project Number]],C35)</f>
        <v>Dennery Ranch Neighborhood Park</v>
      </c>
      <c r="C35" s="3" t="s">
        <v>40</v>
      </c>
      <c r="D35" s="4" t="s">
        <v>39</v>
      </c>
      <c r="E35" s="17" t="s">
        <v>179</v>
      </c>
      <c r="F35" s="3" t="s">
        <v>41</v>
      </c>
      <c r="G35" s="25">
        <v>5070000</v>
      </c>
      <c r="H35" s="25">
        <v>15100000</v>
      </c>
      <c r="I35" s="27">
        <v>2019</v>
      </c>
      <c r="J35" s="9" t="s">
        <v>162</v>
      </c>
      <c r="K35" s="14">
        <v>2019</v>
      </c>
      <c r="L35" s="10" t="s">
        <v>160</v>
      </c>
    </row>
    <row r="36" spans="1:12" x14ac:dyDescent="0.25">
      <c r="A36" s="2">
        <v>34</v>
      </c>
      <c r="B36" s="18" t="str">
        <f>HYPERLINK("http://cipapp.sandiego.gov/CIPDetail.aspx?ID="&amp;Forecast2[[#This Row],[Project Number]],C36)</f>
        <v>SEWER GROUP JOB 830</v>
      </c>
      <c r="C36" s="3" t="s">
        <v>49</v>
      </c>
      <c r="D36" s="3" t="s">
        <v>48</v>
      </c>
      <c r="E36" s="3" t="s">
        <v>171</v>
      </c>
      <c r="F36" s="3" t="s">
        <v>5</v>
      </c>
      <c r="G36" s="25">
        <v>567768.4</v>
      </c>
      <c r="H36" s="25">
        <v>604000</v>
      </c>
      <c r="I36" s="27">
        <v>2019</v>
      </c>
      <c r="J36" s="9" t="s">
        <v>162</v>
      </c>
      <c r="K36" s="14">
        <v>2019</v>
      </c>
      <c r="L36" s="10" t="s">
        <v>160</v>
      </c>
    </row>
    <row r="37" spans="1:12" x14ac:dyDescent="0.25">
      <c r="A37" s="2">
        <v>35</v>
      </c>
      <c r="B37" s="18" t="str">
        <f>HYPERLINK("http://cipapp.sandiego.gov/CIPDetail.aspx?ID="&amp;Forecast2[[#This Row],[Project Number]],C37)</f>
        <v>Sewer &amp; AC Water Group 797 (W)</v>
      </c>
      <c r="C37" s="3" t="s">
        <v>134</v>
      </c>
      <c r="D37" s="3" t="s">
        <v>133</v>
      </c>
      <c r="E37" s="3" t="s">
        <v>171</v>
      </c>
      <c r="F37" s="3" t="s">
        <v>5</v>
      </c>
      <c r="G37" s="25">
        <v>2876121</v>
      </c>
      <c r="H37" s="25">
        <v>3507785</v>
      </c>
      <c r="I37" s="27">
        <v>2019</v>
      </c>
      <c r="J37" s="9" t="s">
        <v>161</v>
      </c>
      <c r="K37" s="14">
        <v>2019</v>
      </c>
      <c r="L37" s="10" t="s">
        <v>160</v>
      </c>
    </row>
    <row r="38" spans="1:12" x14ac:dyDescent="0.25">
      <c r="A38" s="2">
        <v>36</v>
      </c>
      <c r="B38" s="18" t="str">
        <f>HYPERLINK("http://cipapp.sandiego.gov/CIPDetail.aspx?ID="&amp;Forecast2[[#This Row],[Project Number]],C38)</f>
        <v>Sewer &amp; AC Water Crown Point West (S)</v>
      </c>
      <c r="C38" s="3" t="s">
        <v>67</v>
      </c>
      <c r="D38" s="3" t="s">
        <v>66</v>
      </c>
      <c r="E38" s="3" t="s">
        <v>171</v>
      </c>
      <c r="F38" s="3" t="s">
        <v>5</v>
      </c>
      <c r="G38" s="25">
        <v>6663931</v>
      </c>
      <c r="H38" s="25">
        <v>10249622</v>
      </c>
      <c r="I38" s="27">
        <v>2019</v>
      </c>
      <c r="J38" s="9" t="s">
        <v>161</v>
      </c>
      <c r="K38" s="14">
        <v>2019</v>
      </c>
      <c r="L38" s="10" t="s">
        <v>160</v>
      </c>
    </row>
    <row r="39" spans="1:12" x14ac:dyDescent="0.25">
      <c r="A39" s="2">
        <v>37</v>
      </c>
      <c r="B39" s="18" t="str">
        <f>HYPERLINK("http://cipapp.sandiego.gov/CIPDetail.aspx?ID="&amp;Forecast2[[#This Row],[Project Number]],C39)</f>
        <v>Sewer &amp; AC Water Crown Point West (W)</v>
      </c>
      <c r="C39" s="3" t="s">
        <v>142</v>
      </c>
      <c r="D39" s="3" t="s">
        <v>141</v>
      </c>
      <c r="E39" s="3" t="s">
        <v>171</v>
      </c>
      <c r="F39" s="3" t="s">
        <v>5</v>
      </c>
      <c r="G39" s="25">
        <v>5312067</v>
      </c>
      <c r="H39" s="25">
        <v>7301814</v>
      </c>
      <c r="I39" s="27">
        <v>2019</v>
      </c>
      <c r="J39" s="9" t="s">
        <v>161</v>
      </c>
      <c r="K39" s="14">
        <v>2019</v>
      </c>
      <c r="L39" s="10" t="s">
        <v>160</v>
      </c>
    </row>
    <row r="40" spans="1:12" x14ac:dyDescent="0.25">
      <c r="A40" s="2">
        <v>38</v>
      </c>
      <c r="B40" s="18" t="str">
        <f>HYPERLINK("http://cipapp.sandiego.gov/CIPDetail.aspx?ID="&amp;Forecast2[[#This Row],[Project Number]],C40)</f>
        <v>Water and Sewer Group 967 (S)</v>
      </c>
      <c r="C40" s="3" t="s">
        <v>43</v>
      </c>
      <c r="D40" s="3" t="s">
        <v>42</v>
      </c>
      <c r="E40" s="3" t="s">
        <v>171</v>
      </c>
      <c r="F40" s="3" t="s">
        <v>5</v>
      </c>
      <c r="G40" s="25">
        <v>547355</v>
      </c>
      <c r="H40" s="25">
        <v>416113</v>
      </c>
      <c r="I40" s="27">
        <v>2019</v>
      </c>
      <c r="J40" s="9" t="s">
        <v>161</v>
      </c>
      <c r="K40" s="14">
        <v>2019</v>
      </c>
      <c r="L40" s="10" t="s">
        <v>160</v>
      </c>
    </row>
    <row r="41" spans="1:12" x14ac:dyDescent="0.25">
      <c r="A41" s="2">
        <v>39</v>
      </c>
      <c r="B41" s="18" t="str">
        <f>HYPERLINK("http://cipapp.sandiego.gov/CIPDetail.aspx?ID="&amp;Forecast2[[#This Row],[Project Number]],C41)</f>
        <v>AC Water &amp; Sewer Group 1013 (S)</v>
      </c>
      <c r="C41" s="3" t="s">
        <v>152</v>
      </c>
      <c r="D41" s="3" t="s">
        <v>151</v>
      </c>
      <c r="E41" s="3" t="s">
        <v>171</v>
      </c>
      <c r="F41" s="3" t="s">
        <v>5</v>
      </c>
      <c r="G41" s="25">
        <v>3130000</v>
      </c>
      <c r="H41" s="25">
        <v>3439000</v>
      </c>
      <c r="I41" s="27">
        <v>2019</v>
      </c>
      <c r="J41" s="9" t="s">
        <v>161</v>
      </c>
      <c r="K41" s="14">
        <v>2019</v>
      </c>
      <c r="L41" s="10" t="s">
        <v>160</v>
      </c>
    </row>
    <row r="42" spans="1:12" x14ac:dyDescent="0.25">
      <c r="A42" s="2">
        <v>40</v>
      </c>
      <c r="B42" s="18" t="str">
        <f>HYPERLINK("http://cipapp.sandiego.gov/CIPDetail.aspx?ID="&amp;Forecast2[[#This Row],[Project Number]],C42)</f>
        <v>AC Water &amp; Sewer Group 1013 (W)</v>
      </c>
      <c r="C42" s="3" t="s">
        <v>154</v>
      </c>
      <c r="D42" s="3" t="s">
        <v>153</v>
      </c>
      <c r="E42" s="3" t="s">
        <v>171</v>
      </c>
      <c r="F42" s="3" t="s">
        <v>5</v>
      </c>
      <c r="G42" s="25">
        <v>10470000</v>
      </c>
      <c r="H42" s="25">
        <v>12877154</v>
      </c>
      <c r="I42" s="27">
        <v>2019</v>
      </c>
      <c r="J42" s="9" t="s">
        <v>161</v>
      </c>
      <c r="K42" s="14">
        <v>2019</v>
      </c>
      <c r="L42" s="10" t="s">
        <v>160</v>
      </c>
    </row>
    <row r="43" spans="1:12" x14ac:dyDescent="0.25">
      <c r="A43" s="2">
        <v>41</v>
      </c>
      <c r="B43" s="18" t="str">
        <f>HYPERLINK("http://cipapp.sandiego.gov/CIPDetail.aspx?ID="&amp;Forecast2[[#This Row],[Project Number]],C43)</f>
        <v>Montezuma PPL/Mid City Pipeline Ph 2</v>
      </c>
      <c r="C43" s="3" t="s">
        <v>148</v>
      </c>
      <c r="D43" s="3" t="s">
        <v>147</v>
      </c>
      <c r="E43" s="3" t="s">
        <v>171</v>
      </c>
      <c r="F43" s="3" t="s">
        <v>5</v>
      </c>
      <c r="G43" s="25">
        <v>24143000</v>
      </c>
      <c r="H43" s="25">
        <v>31555000</v>
      </c>
      <c r="I43" s="27">
        <v>2019</v>
      </c>
      <c r="J43" s="9" t="s">
        <v>161</v>
      </c>
      <c r="K43" s="14">
        <v>2019</v>
      </c>
      <c r="L43" s="10" t="s">
        <v>160</v>
      </c>
    </row>
    <row r="44" spans="1:12" x14ac:dyDescent="0.25">
      <c r="A44" s="2">
        <v>42</v>
      </c>
      <c r="B44" s="18" t="str">
        <f>HYPERLINK("http://cipapp.sandiego.gov/CIPDetail.aspx?ID="&amp;Forecast2[[#This Row],[Project Number]],C44)</f>
        <v>Hotel Circle CI &amp; AC Accelerated Replacement</v>
      </c>
      <c r="C44" s="3" t="s">
        <v>130</v>
      </c>
      <c r="D44" s="3" t="s">
        <v>129</v>
      </c>
      <c r="E44" s="3" t="s">
        <v>171</v>
      </c>
      <c r="F44" s="3" t="s">
        <v>5</v>
      </c>
      <c r="G44" s="25">
        <v>1200000</v>
      </c>
      <c r="H44" s="25">
        <v>1620000</v>
      </c>
      <c r="I44" s="27">
        <v>2019</v>
      </c>
      <c r="J44" s="9" t="s">
        <v>161</v>
      </c>
      <c r="K44" s="14">
        <v>2019</v>
      </c>
      <c r="L44" s="10" t="s">
        <v>160</v>
      </c>
    </row>
    <row r="45" spans="1:12" x14ac:dyDescent="0.25">
      <c r="A45" s="2">
        <v>43</v>
      </c>
      <c r="B45" s="18" t="str">
        <f>HYPERLINK("http://cipapp.sandiego.gov/CIPDetail.aspx?ID="&amp;Forecast2[[#This Row],[Project Number]],C45)</f>
        <v>Remaining Small Diameter CI Water Ph 3</v>
      </c>
      <c r="C45" s="3" t="s">
        <v>136</v>
      </c>
      <c r="D45" s="3" t="s">
        <v>135</v>
      </c>
      <c r="E45" s="3" t="s">
        <v>171</v>
      </c>
      <c r="F45" s="3" t="s">
        <v>5</v>
      </c>
      <c r="G45" s="25">
        <v>1800000</v>
      </c>
      <c r="H45" s="25">
        <v>2665000</v>
      </c>
      <c r="I45" s="27">
        <v>2019</v>
      </c>
      <c r="J45" s="9" t="s">
        <v>161</v>
      </c>
      <c r="K45" s="14">
        <v>2019</v>
      </c>
      <c r="L45" s="10" t="s">
        <v>160</v>
      </c>
    </row>
    <row r="46" spans="1:12" x14ac:dyDescent="0.25">
      <c r="A46" s="2">
        <v>44</v>
      </c>
      <c r="B46" s="18" t="str">
        <f>HYPERLINK("http://cipapp.sandiego.gov/CIPDetail.aspx?ID="&amp;Forecast2[[#This Row],[Project Number]],C46)</f>
        <v>AC Water &amp; Sewer Group 1042 (S)</v>
      </c>
      <c r="C46" s="3" t="s">
        <v>47</v>
      </c>
      <c r="D46" s="3" t="s">
        <v>46</v>
      </c>
      <c r="E46" s="3" t="s">
        <v>171</v>
      </c>
      <c r="F46" s="3" t="s">
        <v>5</v>
      </c>
      <c r="G46" s="25">
        <v>298391</v>
      </c>
      <c r="H46" s="25">
        <v>617400</v>
      </c>
      <c r="I46" s="27">
        <v>2019</v>
      </c>
      <c r="J46" s="9" t="s">
        <v>161</v>
      </c>
      <c r="K46" s="14">
        <v>2019</v>
      </c>
      <c r="L46" s="10" t="s">
        <v>160</v>
      </c>
    </row>
    <row r="47" spans="1:12" x14ac:dyDescent="0.25">
      <c r="A47" s="2">
        <v>45</v>
      </c>
      <c r="B47" s="18" t="str">
        <f>HYPERLINK("http://cipapp.sandiego.gov/CIPDetail.aspx?ID="&amp;Forecast2[[#This Row],[Project Number]],C47)</f>
        <v>AC Water &amp; Sewer Group 1042 (W)</v>
      </c>
      <c r="C47" s="3" t="s">
        <v>140</v>
      </c>
      <c r="D47" s="3" t="s">
        <v>139</v>
      </c>
      <c r="E47" s="3" t="s">
        <v>171</v>
      </c>
      <c r="F47" s="3" t="s">
        <v>5</v>
      </c>
      <c r="G47" s="25">
        <v>7418293</v>
      </c>
      <c r="H47" s="25">
        <v>9510231</v>
      </c>
      <c r="I47" s="27">
        <v>2019</v>
      </c>
      <c r="J47" s="9" t="s">
        <v>161</v>
      </c>
      <c r="K47" s="14">
        <v>2019</v>
      </c>
      <c r="L47" s="10" t="s">
        <v>160</v>
      </c>
    </row>
    <row r="48" spans="1:12" x14ac:dyDescent="0.25">
      <c r="A48" s="2">
        <v>46</v>
      </c>
      <c r="B48" s="18" t="str">
        <f>HYPERLINK("http://cipapp.sandiego.gov/CIPDetail.aspx?ID="&amp;Forecast2[[#This Row],[Project Number]],C48)</f>
        <v>Sewer &amp; AC Water Group 807 (S)</v>
      </c>
      <c r="C48" s="3" t="s">
        <v>218</v>
      </c>
      <c r="D48" s="3" t="s">
        <v>52</v>
      </c>
      <c r="E48" s="3" t="s">
        <v>171</v>
      </c>
      <c r="F48" s="3" t="s">
        <v>5</v>
      </c>
      <c r="G48" s="25">
        <v>6009765</v>
      </c>
      <c r="H48" s="25">
        <v>7873154</v>
      </c>
      <c r="I48" s="27">
        <v>2019</v>
      </c>
      <c r="J48" s="9" t="s">
        <v>161</v>
      </c>
      <c r="K48" s="14">
        <v>2019</v>
      </c>
      <c r="L48" s="10" t="s">
        <v>160</v>
      </c>
    </row>
    <row r="49" spans="1:12" x14ac:dyDescent="0.25">
      <c r="A49" s="2">
        <v>47</v>
      </c>
      <c r="B49" s="18" t="str">
        <f>HYPERLINK("http://cipapp.sandiego.gov/CIPDetail.aspx?ID="&amp;Forecast2[[#This Row],[Project Number]],C49)</f>
        <v>Sewer &amp; AC Water Group 807 (W)</v>
      </c>
      <c r="C49" s="3" t="s">
        <v>144</v>
      </c>
      <c r="D49" s="3" t="s">
        <v>143</v>
      </c>
      <c r="E49" s="3" t="s">
        <v>171</v>
      </c>
      <c r="F49" s="3" t="s">
        <v>5</v>
      </c>
      <c r="G49" s="25">
        <v>4248098</v>
      </c>
      <c r="H49" s="25">
        <v>5762746</v>
      </c>
      <c r="I49" s="27">
        <v>2019</v>
      </c>
      <c r="J49" s="9" t="s">
        <v>161</v>
      </c>
      <c r="K49" s="14">
        <v>2019</v>
      </c>
      <c r="L49" s="10" t="s">
        <v>160</v>
      </c>
    </row>
    <row r="50" spans="1:12" x14ac:dyDescent="0.25">
      <c r="A50" s="2">
        <v>48</v>
      </c>
      <c r="B50" s="18" t="str">
        <f>HYPERLINK("http://cipapp.sandiego.gov/CIPDetail.aspx?ID="&amp;Forecast2[[#This Row],[Project Number]],C50)</f>
        <v>Otay 1st/2nd PPL West of Highland Avenue</v>
      </c>
      <c r="C50" s="3" t="s">
        <v>146</v>
      </c>
      <c r="D50" s="3" t="s">
        <v>145</v>
      </c>
      <c r="E50" s="3" t="s">
        <v>171</v>
      </c>
      <c r="F50" s="3" t="s">
        <v>5</v>
      </c>
      <c r="G50" s="25">
        <v>21080400</v>
      </c>
      <c r="H50" s="25">
        <v>29440500</v>
      </c>
      <c r="I50" s="27">
        <v>2019</v>
      </c>
      <c r="J50" s="9" t="s">
        <v>161</v>
      </c>
      <c r="K50" s="14">
        <v>2019</v>
      </c>
      <c r="L50" s="10" t="s">
        <v>160</v>
      </c>
    </row>
    <row r="51" spans="1:12" x14ac:dyDescent="0.25">
      <c r="A51" s="2">
        <v>49</v>
      </c>
      <c r="B51" s="18" t="str">
        <f>HYPERLINK("http://cipapp.sandiego.gov/CIPDetail.aspx?ID="&amp;Forecast2[[#This Row],[Project Number]],C51)</f>
        <v>Water Group 967</v>
      </c>
      <c r="C51" s="3" t="s">
        <v>128</v>
      </c>
      <c r="D51" s="3" t="s">
        <v>127</v>
      </c>
      <c r="E51" s="3" t="s">
        <v>171</v>
      </c>
      <c r="F51" s="3" t="s">
        <v>5</v>
      </c>
      <c r="G51" s="25">
        <v>266114</v>
      </c>
      <c r="H51" s="25">
        <v>1044266</v>
      </c>
      <c r="I51" s="27">
        <v>2019</v>
      </c>
      <c r="J51" s="9" t="s">
        <v>162</v>
      </c>
      <c r="K51" s="14">
        <v>2019</v>
      </c>
      <c r="L51" s="10" t="s">
        <v>160</v>
      </c>
    </row>
    <row r="52" spans="1:12" x14ac:dyDescent="0.25">
      <c r="A52" s="2">
        <v>50</v>
      </c>
      <c r="B52" s="18" t="str">
        <f>HYPERLINK("http://cipapp.sandiego.gov/CIPDetail.aspx?ID="&amp;Forecast2[[#This Row],[Project Number]],C52)</f>
        <v>Pipeline Rehabilitation AL-1</v>
      </c>
      <c r="C52" s="3" t="s">
        <v>63</v>
      </c>
      <c r="D52" s="3" t="s">
        <v>62</v>
      </c>
      <c r="E52" s="3" t="s">
        <v>171</v>
      </c>
      <c r="F52" s="3" t="s">
        <v>5</v>
      </c>
      <c r="G52" s="25">
        <v>5865000</v>
      </c>
      <c r="H52" s="25">
        <v>7156000</v>
      </c>
      <c r="I52" s="27">
        <v>2019</v>
      </c>
      <c r="J52" s="9" t="s">
        <v>161</v>
      </c>
      <c r="K52" s="14">
        <v>2019</v>
      </c>
      <c r="L52" s="10" t="s">
        <v>160</v>
      </c>
    </row>
    <row r="53" spans="1:12" x14ac:dyDescent="0.25">
      <c r="A53" s="2">
        <v>51</v>
      </c>
      <c r="B53" s="18" t="str">
        <f>HYPERLINK("http://cipapp.sandiego.gov/CIPDetail.aspx?ID="&amp;Forecast2[[#This Row],[Project Number]],C53)</f>
        <v>Pipeline Rehabilitation AU-1</v>
      </c>
      <c r="C53" s="3" t="s">
        <v>56</v>
      </c>
      <c r="D53" s="3" t="s">
        <v>55</v>
      </c>
      <c r="E53" s="3" t="s">
        <v>171</v>
      </c>
      <c r="F53" s="3" t="s">
        <v>5</v>
      </c>
      <c r="G53" s="25">
        <v>3346618</v>
      </c>
      <c r="H53" s="25">
        <v>4729165</v>
      </c>
      <c r="I53" s="27">
        <v>2019</v>
      </c>
      <c r="J53" s="9" t="s">
        <v>162</v>
      </c>
      <c r="K53" s="14">
        <v>2019</v>
      </c>
      <c r="L53" s="10" t="s">
        <v>161</v>
      </c>
    </row>
    <row r="54" spans="1:12" x14ac:dyDescent="0.25">
      <c r="A54" s="2">
        <v>52</v>
      </c>
      <c r="B54" s="18" t="str">
        <f>HYPERLINK("http://cipapp.sandiego.gov/CIPDetail.aspx?ID="&amp;Forecast2[[#This Row],[Project Number]],C54)</f>
        <v>Sewer Pump Station 33 Demolition</v>
      </c>
      <c r="C54" s="3" t="s">
        <v>4</v>
      </c>
      <c r="D54" s="3" t="s">
        <v>3</v>
      </c>
      <c r="E54" s="3" t="s">
        <v>171</v>
      </c>
      <c r="F54" s="3" t="s">
        <v>5</v>
      </c>
      <c r="G54" s="25">
        <v>313000</v>
      </c>
      <c r="H54" s="25">
        <v>475000</v>
      </c>
      <c r="I54" s="27">
        <v>2019</v>
      </c>
      <c r="J54" s="9" t="s">
        <v>162</v>
      </c>
      <c r="K54" s="14">
        <v>2019</v>
      </c>
      <c r="L54" s="10" t="s">
        <v>160</v>
      </c>
    </row>
    <row r="55" spans="1:12" x14ac:dyDescent="0.25">
      <c r="A55" s="2">
        <v>53</v>
      </c>
      <c r="B55" s="18" t="str">
        <f>HYPERLINK("http://cipapp.sandiego.gov/CIPDetail.aspx?ID="&amp;Forecast2[[#This Row],[Project Number]],C55)</f>
        <v>Sewer &amp; AC Water Group 697A (W)</v>
      </c>
      <c r="C55" s="3" t="s">
        <v>132</v>
      </c>
      <c r="D55" s="3" t="s">
        <v>131</v>
      </c>
      <c r="E55" s="3" t="s">
        <v>171</v>
      </c>
      <c r="F55" s="3" t="s">
        <v>5</v>
      </c>
      <c r="G55" s="25">
        <v>1273682</v>
      </c>
      <c r="H55" s="25">
        <v>1899111</v>
      </c>
      <c r="I55" s="27">
        <v>2019</v>
      </c>
      <c r="J55" s="9" t="s">
        <v>163</v>
      </c>
      <c r="K55" s="14">
        <v>2019</v>
      </c>
      <c r="L55" s="10" t="s">
        <v>161</v>
      </c>
    </row>
    <row r="56" spans="1:12" x14ac:dyDescent="0.25">
      <c r="A56" s="2">
        <v>54</v>
      </c>
      <c r="B56" s="18" t="str">
        <f>HYPERLINK("http://cipapp.sandiego.gov/CIPDetail.aspx?ID="&amp;Forecast2[[#This Row],[Project Number]],C56)</f>
        <v>Sewer &amp; AC Water Group 697A (S)</v>
      </c>
      <c r="C56" s="3" t="s">
        <v>58</v>
      </c>
      <c r="D56" s="3" t="s">
        <v>57</v>
      </c>
      <c r="E56" s="3" t="s">
        <v>171</v>
      </c>
      <c r="F56" s="3" t="s">
        <v>5</v>
      </c>
      <c r="G56" s="25">
        <v>3858141</v>
      </c>
      <c r="H56" s="25">
        <v>5253657</v>
      </c>
      <c r="I56" s="27">
        <v>2019</v>
      </c>
      <c r="J56" s="9" t="s">
        <v>163</v>
      </c>
      <c r="K56" s="14">
        <v>2019</v>
      </c>
      <c r="L56" s="10" t="s">
        <v>161</v>
      </c>
    </row>
    <row r="57" spans="1:12" x14ac:dyDescent="0.25">
      <c r="A57" s="2">
        <v>55</v>
      </c>
      <c r="B57" s="18" t="str">
        <f>HYPERLINK("http://cipapp.sandiego.gov/CIPDetail.aspx?ID="&amp;Forecast2[[#This Row],[Project Number]],C57)</f>
        <v>South Bay Wtr Recl Plant Manhole Rehab</v>
      </c>
      <c r="C57" s="3" t="s">
        <v>45</v>
      </c>
      <c r="D57" s="3" t="s">
        <v>44</v>
      </c>
      <c r="E57" s="3" t="s">
        <v>171</v>
      </c>
      <c r="F57" s="3" t="s">
        <v>0</v>
      </c>
      <c r="G57" s="25">
        <v>179405</v>
      </c>
      <c r="H57" s="25">
        <v>400000</v>
      </c>
      <c r="I57" s="27">
        <v>2019</v>
      </c>
      <c r="J57" s="9" t="s">
        <v>162</v>
      </c>
      <c r="K57" s="14">
        <v>2019</v>
      </c>
      <c r="L57" s="10" t="s">
        <v>161</v>
      </c>
    </row>
    <row r="58" spans="1:12" x14ac:dyDescent="0.25">
      <c r="A58" s="2">
        <v>56</v>
      </c>
      <c r="B58" s="18" t="str">
        <f>HYPERLINK("http://cipapp.sandiego.gov/CIPDetail.aspx?ID="&amp;Forecast2[[#This Row],[Project Number]],C58)</f>
        <v>AC Water &amp; Sewer Group 1024A (S)</v>
      </c>
      <c r="C58" s="3" t="s">
        <v>225</v>
      </c>
      <c r="D58" s="3" t="s">
        <v>199</v>
      </c>
      <c r="E58" s="3" t="s">
        <v>171</v>
      </c>
      <c r="F58" s="3" t="s">
        <v>5</v>
      </c>
      <c r="G58" s="25">
        <v>24027</v>
      </c>
      <c r="H58" s="25">
        <v>58827</v>
      </c>
      <c r="I58" s="27">
        <v>2019</v>
      </c>
      <c r="J58" s="9" t="s">
        <v>162</v>
      </c>
      <c r="K58" s="14">
        <v>2019</v>
      </c>
      <c r="L58" s="10" t="s">
        <v>160</v>
      </c>
    </row>
    <row r="59" spans="1:12" x14ac:dyDescent="0.25">
      <c r="A59" s="2">
        <v>57</v>
      </c>
      <c r="B59" s="18" t="str">
        <f>HYPERLINK("http://cipapp.sandiego.gov/CIPDetail.aspx?ID="&amp;Forecast2[[#This Row],[Project Number]],C59)</f>
        <v>AC Water &amp; Sewer Group 1024A (W)</v>
      </c>
      <c r="C59" s="3" t="s">
        <v>226</v>
      </c>
      <c r="D59" s="4" t="s">
        <v>200</v>
      </c>
      <c r="E59" s="17" t="s">
        <v>171</v>
      </c>
      <c r="F59" s="3" t="s">
        <v>5</v>
      </c>
      <c r="G59" s="25">
        <v>176200</v>
      </c>
      <c r="H59" s="25">
        <v>431400</v>
      </c>
      <c r="I59" s="27">
        <v>2019</v>
      </c>
      <c r="J59" s="9" t="s">
        <v>162</v>
      </c>
      <c r="K59" s="14">
        <v>2019</v>
      </c>
      <c r="L59" s="10" t="s">
        <v>160</v>
      </c>
    </row>
    <row r="60" spans="1:12" x14ac:dyDescent="0.25">
      <c r="A60" s="2">
        <v>58</v>
      </c>
      <c r="B60" s="18" t="str">
        <f>HYPERLINK("http://cipapp.sandiego.gov/CIPDetail.aspx?ID="&amp;Forecast2[[#This Row],[Project Number]],C60)</f>
        <v>Mira Mesa Trunk Sewer Improvement</v>
      </c>
      <c r="C60" s="3" t="s">
        <v>65</v>
      </c>
      <c r="D60" s="3" t="s">
        <v>64</v>
      </c>
      <c r="E60" s="3" t="s">
        <v>171</v>
      </c>
      <c r="F60" s="3" t="s">
        <v>5</v>
      </c>
      <c r="G60" s="25">
        <v>6173717</v>
      </c>
      <c r="H60" s="25">
        <v>7908378</v>
      </c>
      <c r="I60" s="27">
        <v>2019</v>
      </c>
      <c r="J60" s="9" t="s">
        <v>163</v>
      </c>
      <c r="K60" s="14">
        <v>2019</v>
      </c>
      <c r="L60" s="10" t="s">
        <v>161</v>
      </c>
    </row>
    <row r="61" spans="1:12" x14ac:dyDescent="0.25">
      <c r="A61" s="2">
        <v>59</v>
      </c>
      <c r="B61" s="18" t="str">
        <f>HYPERLINK("http://cipapp.sandiego.gov/CIPDetail.aspx?ID="&amp;Forecast2[[#This Row],[Project Number]],C61)</f>
        <v>Otay WTP-Basin #1 Concrete Restoration</v>
      </c>
      <c r="C61" s="3" t="s">
        <v>138</v>
      </c>
      <c r="D61" s="13" t="s">
        <v>137</v>
      </c>
      <c r="E61" s="13" t="s">
        <v>171</v>
      </c>
      <c r="F61" s="3" t="s">
        <v>5</v>
      </c>
      <c r="G61" s="25">
        <v>1938355</v>
      </c>
      <c r="H61" s="25">
        <v>2650000</v>
      </c>
      <c r="I61" s="27">
        <v>2019</v>
      </c>
      <c r="J61" s="9" t="s">
        <v>163</v>
      </c>
      <c r="K61" s="14">
        <v>2019</v>
      </c>
      <c r="L61" s="10" t="s">
        <v>161</v>
      </c>
    </row>
    <row r="62" spans="1:12" x14ac:dyDescent="0.25">
      <c r="A62" s="2">
        <v>60</v>
      </c>
      <c r="B62" s="18" t="str">
        <f>HYPERLINK("http://cipapp.sandiego.gov/CIPDetail.aspx?ID="&amp;Forecast2[[#This Row],[Project Number]],C62)</f>
        <v>Pipeline Rehabilitation AP-1</v>
      </c>
      <c r="C62" s="3" t="s">
        <v>51</v>
      </c>
      <c r="D62" s="3" t="s">
        <v>50</v>
      </c>
      <c r="E62" s="3" t="s">
        <v>171</v>
      </c>
      <c r="F62" s="3" t="s">
        <v>5</v>
      </c>
      <c r="G62" s="25">
        <v>2027181.79</v>
      </c>
      <c r="H62" s="25">
        <v>3118420</v>
      </c>
      <c r="I62" s="27">
        <v>2019</v>
      </c>
      <c r="J62" s="9" t="s">
        <v>163</v>
      </c>
      <c r="K62" s="14">
        <v>2019</v>
      </c>
      <c r="L62" s="10" t="s">
        <v>162</v>
      </c>
    </row>
    <row r="63" spans="1:12" x14ac:dyDescent="0.25">
      <c r="A63" s="2">
        <v>61</v>
      </c>
      <c r="B63" s="18" t="str">
        <f>HYPERLINK("http://cipapp.sandiego.gov/CIPDetail.aspx?ID="&amp;Forecast2[[#This Row],[Project Number]],C63)</f>
        <v>Pipeline Rehabilitation AT-1</v>
      </c>
      <c r="C63" s="3" t="s">
        <v>61</v>
      </c>
      <c r="D63" s="3" t="s">
        <v>60</v>
      </c>
      <c r="E63" s="3" t="s">
        <v>171</v>
      </c>
      <c r="F63" s="3" t="s">
        <v>5</v>
      </c>
      <c r="G63" s="25">
        <v>5341000</v>
      </c>
      <c r="H63" s="25">
        <v>6520000</v>
      </c>
      <c r="I63" s="27">
        <v>2018</v>
      </c>
      <c r="J63" s="9" t="s">
        <v>160</v>
      </c>
      <c r="K63" s="14">
        <v>2019</v>
      </c>
      <c r="L63" s="10" t="s">
        <v>162</v>
      </c>
    </row>
    <row r="64" spans="1:12" x14ac:dyDescent="0.25">
      <c r="A64" s="2">
        <v>62</v>
      </c>
      <c r="B64" s="18" t="str">
        <f>HYPERLINK("http://cipapp.sandiego.gov/CIPDetail.aspx?ID="&amp;Forecast2[[#This Row],[Project Number]],C64)</f>
        <v>Pipeline Rehabilitation AO-1</v>
      </c>
      <c r="C64" s="3" t="s">
        <v>54</v>
      </c>
      <c r="D64" s="3" t="s">
        <v>53</v>
      </c>
      <c r="E64" s="3" t="s">
        <v>171</v>
      </c>
      <c r="F64" s="3" t="s">
        <v>5</v>
      </c>
      <c r="G64" s="25">
        <v>3074886.1</v>
      </c>
      <c r="H64" s="25">
        <v>4972525</v>
      </c>
      <c r="I64" s="27">
        <v>2019</v>
      </c>
      <c r="J64" s="8" t="s">
        <v>163</v>
      </c>
      <c r="K64" s="15">
        <v>2019</v>
      </c>
      <c r="L64" s="12" t="s">
        <v>162</v>
      </c>
    </row>
    <row r="65" spans="1:12" x14ac:dyDescent="0.25">
      <c r="A65" s="2">
        <v>63</v>
      </c>
      <c r="B65" s="18" t="str">
        <f>HYPERLINK("http://cipapp.sandiego.gov/CIPDetail.aspx?ID="&amp;Forecast2[[#This Row],[Project Number]],C65)</f>
        <v>Pipeline Rehabilitation AS-1</v>
      </c>
      <c r="C65" s="3" t="s">
        <v>250</v>
      </c>
      <c r="D65" s="3" t="s">
        <v>59</v>
      </c>
      <c r="E65" s="3" t="s">
        <v>171</v>
      </c>
      <c r="F65" s="3" t="s">
        <v>0</v>
      </c>
      <c r="G65" s="25">
        <v>4585081.66</v>
      </c>
      <c r="H65" s="25">
        <v>5394457</v>
      </c>
      <c r="I65" s="27">
        <v>2018</v>
      </c>
      <c r="J65" s="9" t="s">
        <v>160</v>
      </c>
      <c r="K65" s="14">
        <v>2019</v>
      </c>
      <c r="L65" s="10" t="s">
        <v>163</v>
      </c>
    </row>
    <row r="66" spans="1:12" x14ac:dyDescent="0.25">
      <c r="A66" s="2">
        <v>71</v>
      </c>
      <c r="B66" s="18" t="str">
        <f>HYPERLINK("http://cipapp.sandiego.gov/CIPDetail.aspx?ID="&amp;Forecast2[[#This Row],[Project Number]],C66)</f>
        <v>North City Pure Water Facility (Pkg. 1)</v>
      </c>
      <c r="C66" t="s">
        <v>150</v>
      </c>
      <c r="D66" t="s">
        <v>158</v>
      </c>
      <c r="E66" s="3" t="s">
        <v>171</v>
      </c>
      <c r="F66" s="3" t="s">
        <v>5</v>
      </c>
      <c r="G66" s="25">
        <v>2695000</v>
      </c>
      <c r="H66" s="25">
        <v>2695000</v>
      </c>
      <c r="I66" s="27">
        <v>2019</v>
      </c>
      <c r="J66" s="9" t="s">
        <v>162</v>
      </c>
      <c r="K66" s="14">
        <v>2019</v>
      </c>
      <c r="L66" s="10" t="s">
        <v>160</v>
      </c>
    </row>
    <row r="67" spans="1:12" x14ac:dyDescent="0.25">
      <c r="A67" s="2">
        <v>72</v>
      </c>
      <c r="B67" s="18" t="str">
        <f>HYPERLINK("http://cipapp.sandiego.gov/CIPDetail.aspx?ID="&amp;Forecast2[[#This Row],[Project Number]],C67)</f>
        <v>NCWRP Expansion (Pkg. 4)</v>
      </c>
      <c r="C67" t="s">
        <v>149</v>
      </c>
      <c r="D67" t="s">
        <v>159</v>
      </c>
      <c r="E67" s="3" t="s">
        <v>171</v>
      </c>
      <c r="F67" s="3" t="s">
        <v>5</v>
      </c>
      <c r="G67" s="25">
        <v>13038300</v>
      </c>
      <c r="H67" s="25">
        <v>15689300</v>
      </c>
      <c r="I67" s="27">
        <v>2019</v>
      </c>
      <c r="J67" s="9" t="s">
        <v>162</v>
      </c>
      <c r="K67" s="14">
        <v>2019</v>
      </c>
      <c r="L67" s="10" t="s">
        <v>160</v>
      </c>
    </row>
    <row r="68" spans="1:12" x14ac:dyDescent="0.25">
      <c r="A68" s="2">
        <v>79</v>
      </c>
      <c r="B68" s="18" t="str">
        <f>HYPERLINK("http://cipapp.sandiego.gov/CIPDetail.aspx?ID="&amp;Forecast2[[#This Row],[Project Number]],C68)</f>
        <v>NC-MBC Improvements</v>
      </c>
      <c r="C68" t="s">
        <v>239</v>
      </c>
      <c r="D68" t="s">
        <v>208</v>
      </c>
      <c r="E68" s="3" t="s">
        <v>171</v>
      </c>
      <c r="F68" s="3" t="s">
        <v>5</v>
      </c>
      <c r="G68" s="25">
        <v>30701000</v>
      </c>
      <c r="H68" s="25">
        <v>40687165</v>
      </c>
      <c r="I68" s="27">
        <v>2018</v>
      </c>
      <c r="J68" s="9" t="s">
        <v>160</v>
      </c>
      <c r="K68" s="14">
        <v>2019</v>
      </c>
      <c r="L68" s="10" t="s">
        <v>160</v>
      </c>
    </row>
    <row r="69" spans="1:12" x14ac:dyDescent="0.25">
      <c r="A69" s="2">
        <v>80</v>
      </c>
      <c r="B69" s="18" t="str">
        <f>HYPERLINK("http://cipapp.sandiego.gov/CIPDetail.aspx?ID="&amp;Forecast2[[#This Row],[Project Number]],C69)</f>
        <v>NCPWF Influent Pump Station and Pipeline</v>
      </c>
      <c r="C69" t="s">
        <v>251</v>
      </c>
      <c r="D69" t="s">
        <v>212</v>
      </c>
      <c r="E69" s="3" t="s">
        <v>171</v>
      </c>
      <c r="F69" s="3" t="s">
        <v>5</v>
      </c>
      <c r="G69" s="25">
        <v>29218851</v>
      </c>
      <c r="H69" s="25">
        <v>38413734</v>
      </c>
      <c r="I69" s="27">
        <v>2018</v>
      </c>
      <c r="J69" s="9" t="s">
        <v>162</v>
      </c>
      <c r="K69" s="14">
        <v>2019</v>
      </c>
      <c r="L69" s="10" t="s">
        <v>160</v>
      </c>
    </row>
    <row r="70" spans="1:12" x14ac:dyDescent="0.25">
      <c r="A70" s="2">
        <v>64</v>
      </c>
      <c r="B70" s="18" t="str">
        <f>HYPERLINK("http://cipapp.sandiego.gov/CIPDetail.aspx?ID="&amp;Forecast2[[#This Row],[Project Number]],C70)</f>
        <v>101 Ash Improvements</v>
      </c>
      <c r="C70" s="3" t="s">
        <v>244</v>
      </c>
      <c r="D70" s="3" t="s">
        <v>15</v>
      </c>
      <c r="E70" t="s">
        <v>180</v>
      </c>
      <c r="F70" s="3" t="s">
        <v>5</v>
      </c>
      <c r="G70" s="25">
        <v>17080261</v>
      </c>
      <c r="H70" s="25">
        <v>25880408</v>
      </c>
      <c r="I70" s="27">
        <v>2018</v>
      </c>
      <c r="J70" s="9" t="s">
        <v>161</v>
      </c>
      <c r="K70" s="14">
        <v>2019</v>
      </c>
      <c r="L70" s="10" t="s">
        <v>163</v>
      </c>
    </row>
    <row r="71" spans="1:12" x14ac:dyDescent="0.25">
      <c r="A71" s="2">
        <v>65</v>
      </c>
      <c r="B71" s="18" t="str">
        <f>HYPERLINK("http://cipapp.sandiego.gov/CIPDetail.aspx?ID="&amp;Forecast2[[#This Row],[Project Number]],C71)</f>
        <v>Palm Avenue Transitional Housing</v>
      </c>
      <c r="C71" t="s">
        <v>258</v>
      </c>
      <c r="D71" t="s">
        <v>14</v>
      </c>
      <c r="E71" t="s">
        <v>180</v>
      </c>
      <c r="F71" s="3" t="s">
        <v>5</v>
      </c>
      <c r="G71" s="25">
        <v>5397073</v>
      </c>
      <c r="H71" s="25">
        <v>6500000</v>
      </c>
      <c r="I71" s="27">
        <v>2018</v>
      </c>
      <c r="J71" s="9" t="s">
        <v>160</v>
      </c>
      <c r="K71" s="14">
        <v>2019</v>
      </c>
      <c r="L71" s="10" t="s">
        <v>163</v>
      </c>
    </row>
    <row r="72" spans="1:12" x14ac:dyDescent="0.25">
      <c r="A72" s="2">
        <v>68</v>
      </c>
      <c r="B72" s="18" t="str">
        <f>HYPERLINK("http://cipapp.sandiego.gov/CIPDetail.aspx?ID="&amp;Forecast2[[#This Row],[Project Number]],C72)</f>
        <v>Civic Theater Water Highline</v>
      </c>
      <c r="C72" t="s">
        <v>222</v>
      </c>
      <c r="D72" t="s">
        <v>196</v>
      </c>
      <c r="E72" t="s">
        <v>180</v>
      </c>
      <c r="F72" s="3" t="s">
        <v>38</v>
      </c>
      <c r="G72" s="25">
        <v>1200000</v>
      </c>
      <c r="H72" s="25">
        <v>1500000</v>
      </c>
      <c r="I72" s="27">
        <v>2019</v>
      </c>
      <c r="J72" s="9" t="s">
        <v>161</v>
      </c>
      <c r="K72" s="14">
        <v>2019</v>
      </c>
      <c r="L72" s="10" t="s">
        <v>161</v>
      </c>
    </row>
    <row r="73" spans="1:12" x14ac:dyDescent="0.25">
      <c r="A73" s="2">
        <v>78</v>
      </c>
      <c r="B73" s="18" t="str">
        <f>HYPERLINK("http://cipapp.sandiego.gov/CIPDetail.aspx?ID="&amp;Forecast2[[#This Row],[Project Number]],C73)</f>
        <v>SDCCU Stadium ATS</v>
      </c>
      <c r="C73" t="s">
        <v>233</v>
      </c>
      <c r="D73" t="s">
        <v>207</v>
      </c>
      <c r="E73" t="s">
        <v>180</v>
      </c>
      <c r="F73" s="3" t="s">
        <v>38</v>
      </c>
      <c r="G73" s="25">
        <v>5978.83</v>
      </c>
      <c r="H73" s="25">
        <v>13978.83</v>
      </c>
      <c r="I73" s="27">
        <v>2019</v>
      </c>
      <c r="J73" s="9" t="s">
        <v>162</v>
      </c>
      <c r="K73" s="14">
        <v>2019</v>
      </c>
      <c r="L73" s="10" t="s">
        <v>162</v>
      </c>
    </row>
    <row r="74" spans="1:12" x14ac:dyDescent="0.25">
      <c r="A74" s="2">
        <v>66</v>
      </c>
      <c r="B74" s="18" t="str">
        <f>HYPERLINK("http://cipapp.sandiego.gov/CIPDetail.aspx?ID="&amp;Forecast2[[#This Row],[Project Number]],C74)</f>
        <v>S Woodman SD Replacement</v>
      </c>
      <c r="C74" t="s">
        <v>220</v>
      </c>
      <c r="D74" t="s">
        <v>194</v>
      </c>
      <c r="E74" t="s">
        <v>181</v>
      </c>
      <c r="F74" s="3" t="s">
        <v>38</v>
      </c>
      <c r="G74" s="25">
        <v>500000</v>
      </c>
      <c r="H74" s="25">
        <v>750000</v>
      </c>
      <c r="I74" s="27">
        <v>2019</v>
      </c>
      <c r="J74" s="9" t="s">
        <v>162</v>
      </c>
      <c r="K74" s="14">
        <v>2019</v>
      </c>
      <c r="L74" s="10" t="s">
        <v>160</v>
      </c>
    </row>
    <row r="75" spans="1:12" x14ac:dyDescent="0.25">
      <c r="A75" s="2">
        <v>69</v>
      </c>
      <c r="B75" s="18" t="str">
        <f>HYPERLINK("http://cipapp.sandiego.gov/CIPDetail.aspx?ID="&amp;Forecast2[[#This Row],[Project Number]],C75)</f>
        <v>6500 Montezuma Rd SD Emergency</v>
      </c>
      <c r="C75" t="s">
        <v>223</v>
      </c>
      <c r="D75" t="s">
        <v>197</v>
      </c>
      <c r="E75" t="s">
        <v>181</v>
      </c>
      <c r="F75" s="3" t="s">
        <v>38</v>
      </c>
      <c r="G75" s="25">
        <v>1000000</v>
      </c>
      <c r="H75" s="25">
        <v>1400000</v>
      </c>
      <c r="I75" s="27" t="s">
        <v>262</v>
      </c>
      <c r="J75" s="8" t="s">
        <v>262</v>
      </c>
      <c r="K75" s="14">
        <v>2019</v>
      </c>
      <c r="L75" s="10" t="s">
        <v>161</v>
      </c>
    </row>
    <row r="76" spans="1:12" x14ac:dyDescent="0.25">
      <c r="A76" s="2">
        <v>70</v>
      </c>
      <c r="B76" s="18" t="str">
        <f>HYPERLINK("http://cipapp.sandiego.gov/CIPDetail.aspx?ID="&amp;Forecast2[[#This Row],[Project Number]],C76)</f>
        <v>7980 Park Village Rd SD Emergency</v>
      </c>
      <c r="C76" t="s">
        <v>224</v>
      </c>
      <c r="D76" t="s">
        <v>198</v>
      </c>
      <c r="E76" t="s">
        <v>181</v>
      </c>
      <c r="F76" s="3" t="s">
        <v>38</v>
      </c>
      <c r="G76" s="25">
        <v>1000000</v>
      </c>
      <c r="H76" s="25">
        <v>1400000</v>
      </c>
      <c r="I76" s="27" t="s">
        <v>262</v>
      </c>
      <c r="J76" s="8" t="s">
        <v>262</v>
      </c>
      <c r="K76" s="14">
        <v>2019</v>
      </c>
      <c r="L76" s="10" t="s">
        <v>161</v>
      </c>
    </row>
    <row r="77" spans="1:12" x14ac:dyDescent="0.25">
      <c r="A77" s="2">
        <v>73</v>
      </c>
      <c r="B77" s="18" t="str">
        <f>HYPERLINK("http://cipapp.sandiego.gov/CIPDetail.aspx?ID="&amp;Forecast2[[#This Row],[Project Number]],C77)</f>
        <v>Florida Dr SD Replacement</v>
      </c>
      <c r="C77" t="s">
        <v>228</v>
      </c>
      <c r="D77" t="s">
        <v>202</v>
      </c>
      <c r="E77" t="s">
        <v>181</v>
      </c>
      <c r="F77" s="3" t="s">
        <v>38</v>
      </c>
      <c r="G77" s="25">
        <v>1300000</v>
      </c>
      <c r="H77" s="25">
        <v>1700000</v>
      </c>
      <c r="I77" s="27">
        <v>2019</v>
      </c>
      <c r="J77" s="9" t="s">
        <v>161</v>
      </c>
      <c r="K77" s="14">
        <v>2019</v>
      </c>
      <c r="L77" s="10" t="s">
        <v>161</v>
      </c>
    </row>
    <row r="78" spans="1:12" x14ac:dyDescent="0.25">
      <c r="A78" s="2">
        <v>74</v>
      </c>
      <c r="B78" s="18" t="str">
        <f>HYPERLINK("http://cipapp.sandiego.gov/CIPDetail.aspx?ID="&amp;Forecast2[[#This Row],[Project Number]],C78)</f>
        <v>3030 32nd St SD Repair</v>
      </c>
      <c r="C78" t="s">
        <v>229</v>
      </c>
      <c r="D78" t="s">
        <v>203</v>
      </c>
      <c r="E78" t="s">
        <v>181</v>
      </c>
      <c r="F78" s="3" t="s">
        <v>38</v>
      </c>
      <c r="G78" s="25">
        <v>150000</v>
      </c>
      <c r="H78" s="25">
        <v>200000</v>
      </c>
      <c r="I78" s="27">
        <v>2019</v>
      </c>
      <c r="J78" s="9" t="s">
        <v>161</v>
      </c>
      <c r="K78" s="14">
        <v>2019</v>
      </c>
      <c r="L78" s="10" t="s">
        <v>161</v>
      </c>
    </row>
    <row r="79" spans="1:12" x14ac:dyDescent="0.25">
      <c r="A79" s="2">
        <v>75</v>
      </c>
      <c r="B79" s="18" t="str">
        <f>HYPERLINK("http://cipapp.sandiego.gov/CIPDetail.aspx?ID="&amp;Forecast2[[#This Row],[Project Number]],C79)</f>
        <v>Wellborn SD Replacement</v>
      </c>
      <c r="C79" t="s">
        <v>230</v>
      </c>
      <c r="D79" t="s">
        <v>204</v>
      </c>
      <c r="E79" t="s">
        <v>181</v>
      </c>
      <c r="F79" s="3" t="s">
        <v>38</v>
      </c>
      <c r="G79" s="25">
        <v>500000</v>
      </c>
      <c r="H79" s="25">
        <v>750000</v>
      </c>
      <c r="I79" s="27">
        <v>2019</v>
      </c>
      <c r="J79" s="9" t="s">
        <v>162</v>
      </c>
      <c r="K79" s="14">
        <v>2019</v>
      </c>
      <c r="L79" s="10" t="s">
        <v>162</v>
      </c>
    </row>
    <row r="80" spans="1:12" x14ac:dyDescent="0.25">
      <c r="A80" s="2">
        <v>76</v>
      </c>
      <c r="B80" s="18" t="str">
        <f>HYPERLINK("http://cipapp.sandiego.gov/CIPDetail.aspx?ID="&amp;Forecast2[[#This Row],[Project Number]],C80)</f>
        <v>Burroughs SD Replacement</v>
      </c>
      <c r="C80" t="s">
        <v>231</v>
      </c>
      <c r="D80" t="s">
        <v>205</v>
      </c>
      <c r="E80" t="s">
        <v>181</v>
      </c>
      <c r="F80" s="3" t="s">
        <v>38</v>
      </c>
      <c r="G80" s="25">
        <v>400000</v>
      </c>
      <c r="H80" s="25">
        <v>750000</v>
      </c>
      <c r="I80" s="27">
        <v>2019</v>
      </c>
      <c r="J80" s="9" t="s">
        <v>162</v>
      </c>
      <c r="K80" s="14">
        <v>2019</v>
      </c>
      <c r="L80" s="10" t="s">
        <v>162</v>
      </c>
    </row>
    <row r="81" spans="1:12" x14ac:dyDescent="0.25">
      <c r="A81" s="2">
        <v>77</v>
      </c>
      <c r="B81" s="18" t="str">
        <f>HYPERLINK("http://cipapp.sandiego.gov/CIPDetail.aspx?ID="&amp;Forecast2[[#This Row],[Project Number]],C81)</f>
        <v>Cardinal Drive SD Replacement</v>
      </c>
      <c r="C81" t="s">
        <v>232</v>
      </c>
      <c r="D81" t="s">
        <v>206</v>
      </c>
      <c r="E81" t="s">
        <v>181</v>
      </c>
      <c r="F81" s="3" t="s">
        <v>38</v>
      </c>
      <c r="G81" s="25">
        <v>1000000</v>
      </c>
      <c r="H81" s="25">
        <v>1250000</v>
      </c>
      <c r="I81" s="27">
        <v>2019</v>
      </c>
      <c r="J81" s="9" t="s">
        <v>162</v>
      </c>
      <c r="K81" s="14">
        <v>2019</v>
      </c>
      <c r="L81" s="10" t="s">
        <v>162</v>
      </c>
    </row>
    <row r="82" spans="1:12" x14ac:dyDescent="0.25">
      <c r="A82" s="2">
        <v>81</v>
      </c>
      <c r="B82" s="18" t="str">
        <f>HYPERLINK("http://cipapp.sandiego.gov/CIPDetail.aspx?ID="&amp;Forecast2[[#This Row],[Project Number]],C82)</f>
        <v>31st Street UUD (Market St - L St)</v>
      </c>
      <c r="C82" s="3" t="s">
        <v>100</v>
      </c>
      <c r="D82" s="3" t="s">
        <v>99</v>
      </c>
      <c r="E82" t="s">
        <v>181</v>
      </c>
      <c r="F82" s="3" t="s">
        <v>0</v>
      </c>
      <c r="G82" s="25">
        <v>14000</v>
      </c>
      <c r="H82" s="25">
        <v>18000</v>
      </c>
      <c r="I82" s="27">
        <v>2019</v>
      </c>
      <c r="J82" s="9" t="s">
        <v>160</v>
      </c>
      <c r="K82" s="14">
        <v>2019</v>
      </c>
      <c r="L82" s="10" t="s">
        <v>160</v>
      </c>
    </row>
    <row r="83" spans="1:12" x14ac:dyDescent="0.25">
      <c r="A83" s="2">
        <v>82</v>
      </c>
      <c r="B83" s="18" t="str">
        <f>HYPERLINK("http://cipapp.sandiego.gov/CIPDetail.aspx?ID="&amp;Forecast2[[#This Row],[Project Number]],C83)</f>
        <v>Sidewalk Replacement Group 1604</v>
      </c>
      <c r="C83" s="3" t="s">
        <v>94</v>
      </c>
      <c r="D83" s="11" t="s">
        <v>93</v>
      </c>
      <c r="E83" t="s">
        <v>181</v>
      </c>
      <c r="F83" s="3" t="s">
        <v>5</v>
      </c>
      <c r="G83" s="25">
        <v>1010000</v>
      </c>
      <c r="H83" s="25">
        <v>1418000</v>
      </c>
      <c r="I83" s="27">
        <v>2019</v>
      </c>
      <c r="J83" s="9" t="s">
        <v>160</v>
      </c>
      <c r="K83" s="14">
        <v>2019</v>
      </c>
      <c r="L83" s="10" t="s">
        <v>160</v>
      </c>
    </row>
    <row r="84" spans="1:12" x14ac:dyDescent="0.25">
      <c r="A84" s="2">
        <v>83</v>
      </c>
      <c r="B84" s="18" t="str">
        <f>HYPERLINK("http://cipapp.sandiego.gov/CIPDetail.aspx?ID="&amp;Forecast2[[#This Row],[Project Number]],C84)</f>
        <v>Asphalt Resurfacing Group 1702 (Option C</v>
      </c>
      <c r="C84" s="3" t="s">
        <v>215</v>
      </c>
      <c r="D84" s="3" t="s">
        <v>98</v>
      </c>
      <c r="E84" s="3" t="s">
        <v>181</v>
      </c>
      <c r="F84" s="3" t="s">
        <v>5</v>
      </c>
      <c r="G84" s="25">
        <v>4756087</v>
      </c>
      <c r="H84" s="25">
        <v>5500000</v>
      </c>
      <c r="I84" s="27">
        <v>2019</v>
      </c>
      <c r="J84" s="9" t="s">
        <v>160</v>
      </c>
      <c r="K84" s="14">
        <v>2019</v>
      </c>
      <c r="L84" s="10" t="s">
        <v>160</v>
      </c>
    </row>
    <row r="85" spans="1:12" x14ac:dyDescent="0.25">
      <c r="A85" s="2">
        <v>84</v>
      </c>
      <c r="B85" s="18" t="str">
        <f>HYPERLINK("http://cipapp.sandiego.gov/CIPDetail.aspx?ID="&amp;Forecast2[[#This Row],[Project Number]],C85)</f>
        <v>Carmel Country Road Low Flow Channel</v>
      </c>
      <c r="C85" s="3" t="s">
        <v>216</v>
      </c>
      <c r="D85" s="3" t="s">
        <v>192</v>
      </c>
      <c r="E85" s="3" t="s">
        <v>181</v>
      </c>
      <c r="F85" s="3" t="s">
        <v>5</v>
      </c>
      <c r="G85" s="25">
        <v>1681500</v>
      </c>
      <c r="H85" s="25">
        <v>2712000</v>
      </c>
      <c r="I85" s="27">
        <v>2019</v>
      </c>
      <c r="J85" s="9" t="s">
        <v>161</v>
      </c>
      <c r="K85" s="14">
        <v>2019</v>
      </c>
      <c r="L85" s="10" t="s">
        <v>160</v>
      </c>
    </row>
    <row r="86" spans="1:12" x14ac:dyDescent="0.25">
      <c r="A86" s="2">
        <v>85</v>
      </c>
      <c r="B86" s="18" t="str">
        <f>HYPERLINK("http://cipapp.sandiego.gov/CIPDetail.aspx?ID="&amp;Forecast2[[#This Row],[Project Number]],C86)</f>
        <v>Manzana Storm Drain Replacement</v>
      </c>
      <c r="C86" s="3" t="s">
        <v>71</v>
      </c>
      <c r="D86" s="3" t="s">
        <v>70</v>
      </c>
      <c r="E86" s="3" t="s">
        <v>181</v>
      </c>
      <c r="F86" s="3" t="s">
        <v>5</v>
      </c>
      <c r="G86" s="25">
        <v>853000</v>
      </c>
      <c r="H86" s="25">
        <v>1250000</v>
      </c>
      <c r="I86" s="27">
        <v>2019</v>
      </c>
      <c r="J86" s="9" t="s">
        <v>161</v>
      </c>
      <c r="K86" s="14">
        <v>2019</v>
      </c>
      <c r="L86" s="10" t="s">
        <v>160</v>
      </c>
    </row>
    <row r="87" spans="1:12" x14ac:dyDescent="0.25">
      <c r="A87" s="2">
        <v>86</v>
      </c>
      <c r="B87" s="18" t="str">
        <f>HYPERLINK("http://cipapp.sandiego.gov/CIPDetail.aspx?ID="&amp;Forecast2[[#This Row],[Project Number]],C87)</f>
        <v>Ash St &amp; Richmond St Sidewalks</v>
      </c>
      <c r="C87" s="3" t="s">
        <v>89</v>
      </c>
      <c r="D87" s="3" t="s">
        <v>88</v>
      </c>
      <c r="E87" s="3" t="s">
        <v>181</v>
      </c>
      <c r="F87" s="3" t="s">
        <v>5</v>
      </c>
      <c r="G87" s="25">
        <v>274471</v>
      </c>
      <c r="H87" s="25">
        <v>730000</v>
      </c>
      <c r="I87" s="27">
        <v>2019</v>
      </c>
      <c r="J87" s="9" t="s">
        <v>161</v>
      </c>
      <c r="K87" s="14">
        <v>2019</v>
      </c>
      <c r="L87" s="10" t="s">
        <v>160</v>
      </c>
    </row>
    <row r="88" spans="1:12" x14ac:dyDescent="0.25">
      <c r="A88" s="2">
        <v>87</v>
      </c>
      <c r="B88" s="18" t="str">
        <f>HYPERLINK("http://cipapp.sandiego.gov/CIPDetail.aspx?ID="&amp;Forecast2[[#This Row],[Project Number]],C88)</f>
        <v>Uptown CMP SD Lining</v>
      </c>
      <c r="C88" s="3" t="s">
        <v>85</v>
      </c>
      <c r="D88" s="3" t="s">
        <v>84</v>
      </c>
      <c r="E88" s="3" t="s">
        <v>181</v>
      </c>
      <c r="F88" s="3" t="s">
        <v>5</v>
      </c>
      <c r="G88" s="25">
        <v>231997</v>
      </c>
      <c r="H88" s="25">
        <v>584000</v>
      </c>
      <c r="I88" s="27">
        <v>2019</v>
      </c>
      <c r="J88" s="9" t="s">
        <v>161</v>
      </c>
      <c r="K88" s="14">
        <v>2019</v>
      </c>
      <c r="L88" s="10" t="s">
        <v>160</v>
      </c>
    </row>
    <row r="89" spans="1:12" x14ac:dyDescent="0.25">
      <c r="A89" s="2">
        <v>88</v>
      </c>
      <c r="B89" s="18" t="str">
        <f>HYPERLINK("http://cipapp.sandiego.gov/CIPDetail.aspx?ID="&amp;Forecast2[[#This Row],[Project Number]],C89)</f>
        <v>W Bernardo @ Technology Traffic Signal</v>
      </c>
      <c r="C89" s="3" t="s">
        <v>87</v>
      </c>
      <c r="D89" s="3" t="s">
        <v>86</v>
      </c>
      <c r="E89" s="3" t="s">
        <v>181</v>
      </c>
      <c r="F89" s="3" t="s">
        <v>5</v>
      </c>
      <c r="G89" s="25">
        <v>304315.69</v>
      </c>
      <c r="H89" s="25">
        <v>479700</v>
      </c>
      <c r="I89" s="27">
        <v>2019</v>
      </c>
      <c r="J89" s="9" t="s">
        <v>162</v>
      </c>
      <c r="K89" s="14">
        <v>2019</v>
      </c>
      <c r="L89" s="10" t="s">
        <v>161</v>
      </c>
    </row>
    <row r="90" spans="1:12" x14ac:dyDescent="0.25">
      <c r="A90" s="2">
        <v>89</v>
      </c>
      <c r="B90" s="18" t="str">
        <f>HYPERLINK("http://cipapp.sandiego.gov/CIPDetail.aspx?ID="&amp;Forecast2[[#This Row],[Project Number]],C90)</f>
        <v>Block7-O1</v>
      </c>
      <c r="C90" s="3" t="s">
        <v>113</v>
      </c>
      <c r="D90" s="3" t="s">
        <v>112</v>
      </c>
      <c r="E90" s="3" t="s">
        <v>181</v>
      </c>
      <c r="F90" s="3" t="s">
        <v>5</v>
      </c>
      <c r="G90" s="25">
        <v>290112.99</v>
      </c>
      <c r="H90" s="25">
        <v>391652.54</v>
      </c>
      <c r="I90" s="27">
        <v>2019</v>
      </c>
      <c r="J90" s="9" t="s">
        <v>162</v>
      </c>
      <c r="K90" s="14">
        <v>2019</v>
      </c>
      <c r="L90" s="10" t="s">
        <v>160</v>
      </c>
    </row>
    <row r="91" spans="1:12" x14ac:dyDescent="0.25">
      <c r="A91" s="2">
        <v>90</v>
      </c>
      <c r="B91" s="18" t="str">
        <f>HYPERLINK("http://cipapp.sandiego.gov/CIPDetail.aspx?ID="&amp;Forecast2[[#This Row],[Project Number]],C91)</f>
        <v>Jackson Dr &amp; Winding Creek Dr TS</v>
      </c>
      <c r="C91" s="3" t="s">
        <v>81</v>
      </c>
      <c r="D91" s="3" t="s">
        <v>80</v>
      </c>
      <c r="E91" s="3" t="s">
        <v>181</v>
      </c>
      <c r="F91" s="3" t="s">
        <v>5</v>
      </c>
      <c r="G91" s="25">
        <v>229875.45</v>
      </c>
      <c r="H91" s="25">
        <v>321088</v>
      </c>
      <c r="I91" s="27">
        <v>2019</v>
      </c>
      <c r="J91" s="9" t="s">
        <v>162</v>
      </c>
      <c r="K91" s="14">
        <v>2019</v>
      </c>
      <c r="L91" s="10" t="s">
        <v>161</v>
      </c>
    </row>
    <row r="92" spans="1:12" x14ac:dyDescent="0.25">
      <c r="A92" s="2">
        <v>91</v>
      </c>
      <c r="B92" s="18" t="str">
        <f>HYPERLINK("http://cipapp.sandiego.gov/CIPDetail.aspx?ID="&amp;Forecast2[[#This Row],[Project Number]],C92)</f>
        <v>Block 8R UUP</v>
      </c>
      <c r="C92" s="3" t="s">
        <v>126</v>
      </c>
      <c r="D92" s="3" t="s">
        <v>125</v>
      </c>
      <c r="E92" s="3" t="s">
        <v>181</v>
      </c>
      <c r="F92" s="3" t="s">
        <v>5</v>
      </c>
      <c r="G92" s="25">
        <v>4280026</v>
      </c>
      <c r="H92" s="25">
        <v>6170626</v>
      </c>
      <c r="I92" s="27">
        <v>2019</v>
      </c>
      <c r="J92" s="9" t="s">
        <v>162</v>
      </c>
      <c r="K92" s="14">
        <v>2019</v>
      </c>
      <c r="L92" s="10" t="s">
        <v>160</v>
      </c>
    </row>
    <row r="93" spans="1:12" x14ac:dyDescent="0.25">
      <c r="A93" s="2">
        <v>92</v>
      </c>
      <c r="B93" s="18" t="str">
        <f>HYPERLINK("http://cipapp.sandiego.gov/CIPDetail.aspx?ID="&amp;Forecast2[[#This Row],[Project Number]],C93)</f>
        <v>Block 8R UUP - CIP</v>
      </c>
      <c r="C93" s="3" t="s">
        <v>119</v>
      </c>
      <c r="D93" s="3" t="s">
        <v>118</v>
      </c>
      <c r="E93" s="3" t="s">
        <v>181</v>
      </c>
      <c r="F93" s="3" t="s">
        <v>5</v>
      </c>
      <c r="G93" s="25">
        <v>1257905</v>
      </c>
      <c r="H93" s="25">
        <v>1597981</v>
      </c>
      <c r="I93" s="27">
        <v>2019</v>
      </c>
      <c r="J93" s="9" t="s">
        <v>162</v>
      </c>
      <c r="K93" s="14">
        <v>2019</v>
      </c>
      <c r="L93" s="10" t="s">
        <v>160</v>
      </c>
    </row>
    <row r="94" spans="1:12" x14ac:dyDescent="0.25">
      <c r="A94" s="2">
        <v>93</v>
      </c>
      <c r="B94" s="18" t="str">
        <f>HYPERLINK("http://cipapp.sandiego.gov/CIPDetail.aspx?ID="&amp;Forecast2[[#This Row],[Project Number]],C94)</f>
        <v>Del Sol Boulevard-Central</v>
      </c>
      <c r="C94" s="3" t="s">
        <v>78</v>
      </c>
      <c r="D94" s="3" t="s">
        <v>77</v>
      </c>
      <c r="E94" s="3" t="s">
        <v>181</v>
      </c>
      <c r="F94" s="3" t="s">
        <v>261</v>
      </c>
      <c r="G94" s="25">
        <v>166235.94</v>
      </c>
      <c r="H94" s="25">
        <v>5511297</v>
      </c>
      <c r="I94" s="27">
        <v>2012</v>
      </c>
      <c r="J94" s="9" t="s">
        <v>163</v>
      </c>
      <c r="K94" s="14">
        <v>2019</v>
      </c>
      <c r="L94" s="10" t="s">
        <v>161</v>
      </c>
    </row>
    <row r="95" spans="1:12" x14ac:dyDescent="0.25">
      <c r="A95" s="2">
        <v>94</v>
      </c>
      <c r="B95" s="18" t="str">
        <f>HYPERLINK("http://cipapp.sandiego.gov/CIPDetail.aspx?ID="&amp;Forecast2[[#This Row],[Project Number]],C95)</f>
        <v>Block 3HH (Talmadge 3) Rd Imp UU352</v>
      </c>
      <c r="C95" s="3" t="s">
        <v>121</v>
      </c>
      <c r="D95" s="3" t="s">
        <v>120</v>
      </c>
      <c r="E95" s="3" t="s">
        <v>181</v>
      </c>
      <c r="F95" s="3" t="s">
        <v>5</v>
      </c>
      <c r="G95" s="25">
        <v>1025387.1799999999</v>
      </c>
      <c r="H95" s="25">
        <v>1368257</v>
      </c>
      <c r="I95" s="27">
        <v>2019</v>
      </c>
      <c r="J95" s="9" t="s">
        <v>163</v>
      </c>
      <c r="K95" s="14">
        <v>2019</v>
      </c>
      <c r="L95" s="10" t="s">
        <v>161</v>
      </c>
    </row>
    <row r="96" spans="1:12" x14ac:dyDescent="0.25">
      <c r="A96" s="2">
        <v>95</v>
      </c>
      <c r="B96" s="18" t="str">
        <f>HYPERLINK("http://cipapp.sandiego.gov/CIPDetail.aspx?ID="&amp;Forecast2[[#This Row],[Project Number]],C96)</f>
        <v>Cardiff St (Wade-Carlisle) Rd Imp UU10</v>
      </c>
      <c r="C96" s="3" t="s">
        <v>102</v>
      </c>
      <c r="D96" s="3" t="s">
        <v>101</v>
      </c>
      <c r="E96" s="3" t="s">
        <v>181</v>
      </c>
      <c r="F96" s="3" t="s">
        <v>5</v>
      </c>
      <c r="G96" s="25">
        <v>66968.149999999994</v>
      </c>
      <c r="H96" s="25">
        <v>253560</v>
      </c>
      <c r="I96" s="27">
        <v>2019</v>
      </c>
      <c r="J96" s="9" t="s">
        <v>163</v>
      </c>
      <c r="K96" s="14">
        <v>2019</v>
      </c>
      <c r="L96" s="10" t="s">
        <v>161</v>
      </c>
    </row>
    <row r="97" spans="1:12" x14ac:dyDescent="0.25">
      <c r="A97" s="2">
        <v>96</v>
      </c>
      <c r="B97" s="18" t="str">
        <f>HYPERLINK("http://cipapp.sandiego.gov/CIPDetail.aspx?ID="&amp;Forecast2[[#This Row],[Project Number]],C97)</f>
        <v>28th St (Island Av-Clay St) Rd Imp UU9</v>
      </c>
      <c r="C97" s="3" t="s">
        <v>115</v>
      </c>
      <c r="D97" s="3" t="s">
        <v>114</v>
      </c>
      <c r="E97" s="3" t="s">
        <v>181</v>
      </c>
      <c r="F97" s="3" t="s">
        <v>5</v>
      </c>
      <c r="G97" s="25">
        <v>445775.81</v>
      </c>
      <c r="H97" s="25">
        <v>445776</v>
      </c>
      <c r="I97" s="27">
        <v>2019</v>
      </c>
      <c r="J97" s="9" t="s">
        <v>163</v>
      </c>
      <c r="K97" s="14">
        <v>2019</v>
      </c>
      <c r="L97" s="10" t="s">
        <v>161</v>
      </c>
    </row>
    <row r="98" spans="1:12" x14ac:dyDescent="0.25">
      <c r="A98" s="2">
        <v>97</v>
      </c>
      <c r="B98" s="18" t="str">
        <f>HYPERLINK("http://cipapp.sandiego.gov/CIPDetail.aspx?ID="&amp;Forecast2[[#This Row],[Project Number]],C98)</f>
        <v>Illion St (Gardena-Milton Rd) Imp UU624</v>
      </c>
      <c r="C98" s="3" t="s">
        <v>104</v>
      </c>
      <c r="D98" s="3" t="s">
        <v>103</v>
      </c>
      <c r="E98" s="3" t="s">
        <v>181</v>
      </c>
      <c r="F98" s="3" t="s">
        <v>5</v>
      </c>
      <c r="G98" s="25">
        <v>131288.90999999997</v>
      </c>
      <c r="H98" s="25">
        <v>142444</v>
      </c>
      <c r="I98" s="27">
        <v>2019</v>
      </c>
      <c r="J98" s="9" t="s">
        <v>163</v>
      </c>
      <c r="K98" s="14">
        <v>2019</v>
      </c>
      <c r="L98" s="10" t="s">
        <v>161</v>
      </c>
    </row>
    <row r="99" spans="1:12" x14ac:dyDescent="0.25">
      <c r="A99" s="2">
        <v>98</v>
      </c>
      <c r="B99" s="18" t="str">
        <f>HYPERLINK("http://cipapp.sandiego.gov/CIPDetail.aspx?ID="&amp;Forecast2[[#This Row],[Project Number]],C99)</f>
        <v>Mt Alifan (Genesee-Mt Everst) Rd Imp UU21</v>
      </c>
      <c r="C99" s="3" t="s">
        <v>110</v>
      </c>
      <c r="D99" s="3" t="s">
        <v>109</v>
      </c>
      <c r="E99" s="3" t="s">
        <v>181</v>
      </c>
      <c r="F99" s="3" t="s">
        <v>5</v>
      </c>
      <c r="G99" s="25">
        <v>170214.33999999997</v>
      </c>
      <c r="H99" s="25">
        <v>203373</v>
      </c>
      <c r="I99" s="27">
        <v>2019</v>
      </c>
      <c r="J99" s="9" t="s">
        <v>163</v>
      </c>
      <c r="K99" s="14">
        <v>2019</v>
      </c>
      <c r="L99" s="10" t="s">
        <v>161</v>
      </c>
    </row>
    <row r="100" spans="1:12" x14ac:dyDescent="0.25">
      <c r="A100" s="2">
        <v>99</v>
      </c>
      <c r="B100" s="18" t="str">
        <f>HYPERLINK("http://cipapp.sandiego.gov/CIPDetail.aspx?ID="&amp;Forecast2[[#This Row],[Project Number]],C100)</f>
        <v>Block 8A (Golden Hill) Rd Imp UU494</v>
      </c>
      <c r="C100" s="3" t="s">
        <v>123</v>
      </c>
      <c r="D100" s="3" t="s">
        <v>122</v>
      </c>
      <c r="E100" s="3" t="s">
        <v>181</v>
      </c>
      <c r="F100" s="3" t="s">
        <v>5</v>
      </c>
      <c r="G100" s="25">
        <v>1051414.27</v>
      </c>
      <c r="H100" s="25">
        <v>1051414</v>
      </c>
      <c r="I100" s="27">
        <v>2019</v>
      </c>
      <c r="J100" s="9" t="s">
        <v>163</v>
      </c>
      <c r="K100" s="14">
        <v>2019</v>
      </c>
      <c r="L100" s="10" t="s">
        <v>161</v>
      </c>
    </row>
    <row r="101" spans="1:12" x14ac:dyDescent="0.25">
      <c r="A101" s="2">
        <v>100</v>
      </c>
      <c r="B101" s="18" t="str">
        <f>HYPERLINK("http://cipapp.sandiego.gov/CIPDetail.aspx?ID="&amp;Forecast2[[#This Row],[Project Number]],C101)</f>
        <v>Woodrow (Calvocado-Armacost) Rd Imp UU16</v>
      </c>
      <c r="C101" s="3" t="s">
        <v>106</v>
      </c>
      <c r="D101" s="3" t="s">
        <v>105</v>
      </c>
      <c r="E101" s="3" t="s">
        <v>181</v>
      </c>
      <c r="F101" s="3" t="s">
        <v>5</v>
      </c>
      <c r="G101" s="25">
        <v>153146.33000000005</v>
      </c>
      <c r="H101" s="25">
        <v>196099</v>
      </c>
      <c r="I101" s="27">
        <v>2019</v>
      </c>
      <c r="J101" s="9" t="s">
        <v>163</v>
      </c>
      <c r="K101" s="14">
        <v>2019</v>
      </c>
      <c r="L101" s="10" t="s">
        <v>161</v>
      </c>
    </row>
    <row r="102" spans="1:12" x14ac:dyDescent="0.25">
      <c r="A102" s="2">
        <v>101</v>
      </c>
      <c r="B102" s="18" t="str">
        <f>HYPERLINK("http://cipapp.sandiego.gov/CIPDetail.aspx?ID="&amp;Forecast2[[#This Row],[Project Number]],C102)</f>
        <v>Block 2S1 South Mission RD IMP UU977_RP</v>
      </c>
      <c r="C102" s="3" t="s">
        <v>108</v>
      </c>
      <c r="D102" s="3" t="s">
        <v>107</v>
      </c>
      <c r="E102" s="3" t="s">
        <v>181</v>
      </c>
      <c r="F102" s="3" t="s">
        <v>0</v>
      </c>
      <c r="G102" s="25">
        <v>157910.97</v>
      </c>
      <c r="H102" s="25">
        <v>213179.8095</v>
      </c>
      <c r="I102" s="27">
        <v>2019</v>
      </c>
      <c r="J102" s="9" t="s">
        <v>163</v>
      </c>
      <c r="K102" s="14">
        <v>2019</v>
      </c>
      <c r="L102" s="10" t="s">
        <v>161</v>
      </c>
    </row>
    <row r="103" spans="1:12" x14ac:dyDescent="0.25">
      <c r="A103" s="2">
        <v>102</v>
      </c>
      <c r="B103" s="18" t="str">
        <f>HYPERLINK("http://cipapp.sandiego.gov/CIPDetail.aspx?ID="&amp;Forecast2[[#This Row],[Project Number]],C103)</f>
        <v>Camino del Este Path Xing Improvements</v>
      </c>
      <c r="C103" s="3" t="s">
        <v>91</v>
      </c>
      <c r="D103" s="4" t="s">
        <v>90</v>
      </c>
      <c r="E103" s="17" t="s">
        <v>181</v>
      </c>
      <c r="F103" s="3" t="s">
        <v>5</v>
      </c>
      <c r="G103" s="25">
        <v>360000</v>
      </c>
      <c r="H103" s="25">
        <v>507098</v>
      </c>
      <c r="I103" s="27">
        <v>2019</v>
      </c>
      <c r="J103" s="9" t="s">
        <v>163</v>
      </c>
      <c r="K103" s="14">
        <v>2019</v>
      </c>
      <c r="L103" s="10" t="s">
        <v>161</v>
      </c>
    </row>
    <row r="104" spans="1:12" x14ac:dyDescent="0.25">
      <c r="A104" s="2">
        <v>103</v>
      </c>
      <c r="B104" s="18" t="str">
        <f>HYPERLINK("http://cipapp.sandiego.gov/CIPDetail.aspx?ID="&amp;Forecast2[[#This Row],[Project Number]],C104)</f>
        <v>Block 7G2 UUP</v>
      </c>
      <c r="C104" s="3" t="s">
        <v>234</v>
      </c>
      <c r="D104" s="3" t="s">
        <v>124</v>
      </c>
      <c r="E104" s="3" t="s">
        <v>181</v>
      </c>
      <c r="F104" s="3" t="s">
        <v>5</v>
      </c>
      <c r="G104" s="25">
        <v>7679523.1440000003</v>
      </c>
      <c r="H104" s="25">
        <v>10367356</v>
      </c>
      <c r="I104" s="27">
        <v>2018</v>
      </c>
      <c r="J104" s="9" t="s">
        <v>160</v>
      </c>
      <c r="K104" s="14">
        <v>2019</v>
      </c>
      <c r="L104" s="10" t="s">
        <v>162</v>
      </c>
    </row>
    <row r="105" spans="1:12" x14ac:dyDescent="0.25">
      <c r="A105" s="2">
        <v>104</v>
      </c>
      <c r="B105" s="18" t="str">
        <f>HYPERLINK("http://cipapp.sandiego.gov/CIPDetail.aspx?ID="&amp;Forecast2[[#This Row],[Project Number]],C105)</f>
        <v>Sidewalk Replacement Group 1603</v>
      </c>
      <c r="C105" s="3" t="s">
        <v>235</v>
      </c>
      <c r="D105" s="3" t="s">
        <v>92</v>
      </c>
      <c r="E105" s="3" t="s">
        <v>181</v>
      </c>
      <c r="F105" s="3" t="s">
        <v>5</v>
      </c>
      <c r="G105" s="25">
        <v>881231</v>
      </c>
      <c r="H105" s="25">
        <v>1200000</v>
      </c>
      <c r="I105" s="27">
        <v>2018</v>
      </c>
      <c r="J105" s="9" t="s">
        <v>160</v>
      </c>
      <c r="K105" s="14">
        <v>2019</v>
      </c>
      <c r="L105" s="10" t="s">
        <v>163</v>
      </c>
    </row>
    <row r="106" spans="1:12" x14ac:dyDescent="0.25">
      <c r="A106" s="2">
        <v>105</v>
      </c>
      <c r="B106" s="18" t="str">
        <f>HYPERLINK("http://cipapp.sandiego.gov/CIPDetail.aspx?ID="&amp;Forecast2[[#This Row],[Project Number]],C106)</f>
        <v>Downtown Complete Streets Implementation</v>
      </c>
      <c r="C106" s="3" t="s">
        <v>237</v>
      </c>
      <c r="D106" s="3" t="s">
        <v>97</v>
      </c>
      <c r="E106" s="3" t="s">
        <v>181</v>
      </c>
      <c r="F106" s="3" t="s">
        <v>5</v>
      </c>
      <c r="G106" s="25">
        <v>2011719.53</v>
      </c>
      <c r="H106" s="25">
        <v>31571100</v>
      </c>
      <c r="I106" s="27">
        <v>2019</v>
      </c>
      <c r="J106" s="9" t="s">
        <v>161</v>
      </c>
      <c r="K106" s="14">
        <v>2019</v>
      </c>
      <c r="L106" s="10" t="s">
        <v>162</v>
      </c>
    </row>
    <row r="107" spans="1:12" x14ac:dyDescent="0.25">
      <c r="A107" s="2">
        <v>106</v>
      </c>
      <c r="B107" s="18" t="str">
        <f>HYPERLINK("http://cipapp.sandiego.gov/CIPDetail.aspx?ID="&amp;Forecast2[[#This Row],[Project Number]],C107)</f>
        <v>Van Dyke Ave (4481) Storm Drain Replacem</v>
      </c>
      <c r="C107" s="3" t="s">
        <v>73</v>
      </c>
      <c r="D107" s="3" t="s">
        <v>72</v>
      </c>
      <c r="E107" s="3" t="s">
        <v>181</v>
      </c>
      <c r="F107" s="3" t="s">
        <v>5</v>
      </c>
      <c r="G107" s="25">
        <v>979077.65</v>
      </c>
      <c r="H107" s="25">
        <v>1817918</v>
      </c>
      <c r="I107" s="27">
        <v>2018</v>
      </c>
      <c r="J107" s="9" t="s">
        <v>160</v>
      </c>
      <c r="K107" s="14">
        <v>2019</v>
      </c>
      <c r="L107" s="10" t="s">
        <v>162</v>
      </c>
    </row>
    <row r="108" spans="1:12" x14ac:dyDescent="0.25">
      <c r="A108" s="2">
        <v>107</v>
      </c>
      <c r="B108" s="18" t="str">
        <f>HYPERLINK("http://cipapp.sandiego.gov/CIPDetail.aspx?ID="&amp;Forecast2[[#This Row],[Project Number]],C108)</f>
        <v>Hilltop Drive UUP (Boundary to Toyne) -</v>
      </c>
      <c r="C108" s="3" t="s">
        <v>238</v>
      </c>
      <c r="D108" s="3" t="s">
        <v>111</v>
      </c>
      <c r="E108" s="3" t="s">
        <v>181</v>
      </c>
      <c r="F108" s="3" t="s">
        <v>0</v>
      </c>
      <c r="G108" s="25">
        <v>189555.25</v>
      </c>
      <c r="H108" s="25">
        <v>208455</v>
      </c>
      <c r="I108" s="27">
        <v>2018</v>
      </c>
      <c r="J108" s="9" t="s">
        <v>160</v>
      </c>
      <c r="K108" s="14">
        <v>2019</v>
      </c>
      <c r="L108" s="10" t="s">
        <v>162</v>
      </c>
    </row>
    <row r="109" spans="1:12" x14ac:dyDescent="0.25">
      <c r="A109" s="2">
        <v>108</v>
      </c>
      <c r="B109" s="18" t="str">
        <f>HYPERLINK("http://cipapp.sandiego.gov/CIPDetail.aspx?ID="&amp;Forecast2[[#This Row],[Project Number]],C109)</f>
        <v>Balboa Avenue Corridor Improvements</v>
      </c>
      <c r="C109" s="3" t="s">
        <v>96</v>
      </c>
      <c r="D109" s="3" t="s">
        <v>95</v>
      </c>
      <c r="E109" s="3" t="s">
        <v>181</v>
      </c>
      <c r="F109" s="3" t="s">
        <v>5</v>
      </c>
      <c r="G109" s="25">
        <v>1394999.41</v>
      </c>
      <c r="H109" s="25">
        <v>2981887</v>
      </c>
      <c r="I109" s="27">
        <v>2018</v>
      </c>
      <c r="J109" s="9" t="s">
        <v>160</v>
      </c>
      <c r="K109" s="14">
        <v>2019</v>
      </c>
      <c r="L109" s="10" t="s">
        <v>162</v>
      </c>
    </row>
    <row r="110" spans="1:12" x14ac:dyDescent="0.25">
      <c r="A110" s="2">
        <v>109</v>
      </c>
      <c r="B110" s="18" t="str">
        <f>HYPERLINK("http://cipapp.sandiego.gov/CIPDetail.aspx?ID="&amp;Forecast2[[#This Row],[Project Number]],C110)</f>
        <v>Block 7G2 UUP - CIP</v>
      </c>
      <c r="C110" s="3" t="s">
        <v>117</v>
      </c>
      <c r="D110" s="3" t="s">
        <v>116</v>
      </c>
      <c r="E110" s="3" t="s">
        <v>181</v>
      </c>
      <c r="F110" s="3" t="s">
        <v>5</v>
      </c>
      <c r="G110" s="25">
        <v>497212.53599999996</v>
      </c>
      <c r="H110" s="25">
        <v>671232</v>
      </c>
      <c r="I110" s="27">
        <v>2018</v>
      </c>
      <c r="J110" s="9" t="s">
        <v>160</v>
      </c>
      <c r="K110" s="14">
        <v>2019</v>
      </c>
      <c r="L110" s="10" t="s">
        <v>162</v>
      </c>
    </row>
    <row r="111" spans="1:12" x14ac:dyDescent="0.25">
      <c r="A111" s="2">
        <v>110</v>
      </c>
      <c r="B111" s="18" t="str">
        <f>HYPERLINK("http://cipapp.sandiego.gov/CIPDetail.aspx?ID="&amp;Forecast2[[#This Row],[Project Number]],C111)</f>
        <v>Hayes Ave Storm Drain</v>
      </c>
      <c r="C111" s="3" t="s">
        <v>242</v>
      </c>
      <c r="D111" s="3" t="s">
        <v>69</v>
      </c>
      <c r="E111" s="3" t="s">
        <v>181</v>
      </c>
      <c r="F111" s="3" t="s">
        <v>5</v>
      </c>
      <c r="G111" s="25">
        <v>746832</v>
      </c>
      <c r="H111" s="25">
        <v>1320100</v>
      </c>
      <c r="I111" s="27">
        <v>2018</v>
      </c>
      <c r="J111" s="9" t="s">
        <v>161</v>
      </c>
      <c r="K111" s="14">
        <v>2019</v>
      </c>
      <c r="L111" s="10" t="s">
        <v>163</v>
      </c>
    </row>
    <row r="112" spans="1:12" x14ac:dyDescent="0.25">
      <c r="A112" s="2">
        <v>111</v>
      </c>
      <c r="B112" s="18" t="str">
        <f>HYPERLINK("http://cipapp.sandiego.gov/CIPDetail.aspx?ID="&amp;Forecast2[[#This Row],[Project Number]],C112)</f>
        <v>Concrete Street Panel Group 1601</v>
      </c>
      <c r="C112" s="3" t="s">
        <v>249</v>
      </c>
      <c r="D112" s="3" t="s">
        <v>157</v>
      </c>
      <c r="E112" s="3" t="s">
        <v>181</v>
      </c>
      <c r="F112" s="3" t="s">
        <v>5</v>
      </c>
      <c r="G112" s="25">
        <v>2535450</v>
      </c>
      <c r="H112" s="25">
        <v>3331305</v>
      </c>
      <c r="I112" s="27">
        <v>2018</v>
      </c>
      <c r="J112" s="9" t="s">
        <v>161</v>
      </c>
      <c r="K112" s="14">
        <v>2019</v>
      </c>
      <c r="L112" s="10" t="s">
        <v>163</v>
      </c>
    </row>
    <row r="113" spans="1:12" x14ac:dyDescent="0.25">
      <c r="A113" s="2">
        <v>112</v>
      </c>
      <c r="B113" s="18" t="str">
        <f>HYPERLINK("http://cipapp.sandiego.gov/CIPDetail.aspx?ID="&amp;Forecast2[[#This Row],[Project Number]],C113)</f>
        <v>Euclid Ave &amp; Home Improvements</v>
      </c>
      <c r="C113" s="3" t="s">
        <v>253</v>
      </c>
      <c r="D113" s="3" t="s">
        <v>68</v>
      </c>
      <c r="E113" s="3" t="s">
        <v>181</v>
      </c>
      <c r="F113" s="3" t="s">
        <v>0</v>
      </c>
      <c r="G113" s="25">
        <v>76676</v>
      </c>
      <c r="H113" s="25">
        <v>1029415</v>
      </c>
      <c r="I113" s="27">
        <v>2017</v>
      </c>
      <c r="J113" s="9" t="s">
        <v>163</v>
      </c>
      <c r="K113" s="14">
        <v>2019</v>
      </c>
      <c r="L113" s="10" t="s">
        <v>163</v>
      </c>
    </row>
    <row r="114" spans="1:12" x14ac:dyDescent="0.25">
      <c r="A114" s="2">
        <v>113</v>
      </c>
      <c r="B114" s="18" t="str">
        <f>HYPERLINK("http://cipapp.sandiego.gov/CIPDetail.aspx?ID="&amp;Forecast2[[#This Row],[Project Number]],C114)</f>
        <v>Pacific Hwy &amp; W Palm St Signal Mod</v>
      </c>
      <c r="C114" s="3" t="s">
        <v>255</v>
      </c>
      <c r="D114" s="3" t="s">
        <v>76</v>
      </c>
      <c r="E114" s="3" t="s">
        <v>181</v>
      </c>
      <c r="F114" s="3" t="s">
        <v>0</v>
      </c>
      <c r="G114" s="25">
        <v>160000</v>
      </c>
      <c r="H114" s="25">
        <v>279200</v>
      </c>
      <c r="I114" s="27">
        <v>2018</v>
      </c>
      <c r="J114" s="9" t="s">
        <v>160</v>
      </c>
      <c r="K114" s="14">
        <v>2019</v>
      </c>
      <c r="L114" s="10" t="s">
        <v>163</v>
      </c>
    </row>
    <row r="115" spans="1:12" x14ac:dyDescent="0.25">
      <c r="B115" s="19"/>
      <c r="F115" s="7"/>
      <c r="G115" s="5"/>
      <c r="I115" s="14"/>
      <c r="J115" s="9"/>
      <c r="K115" s="14"/>
      <c r="L115" s="10"/>
    </row>
    <row r="116" spans="1:12" x14ac:dyDescent="0.25">
      <c r="A116" s="31"/>
      <c r="B116" s="31"/>
      <c r="C116" s="32"/>
      <c r="D116" s="33">
        <f>SUBTOTAL(103,Forecast2[Project Number])</f>
        <v>113</v>
      </c>
      <c r="E116" s="33"/>
      <c r="F116" s="33"/>
      <c r="G116" s="34">
        <f>SUBTOTAL(109,Forecast2[Estimated Total Contract Cost ($)])</f>
        <v>377107922.7899999</v>
      </c>
      <c r="H116" s="34">
        <f>SUBTOTAL(109,Forecast2[Estimated Total Project Cost ($)])</f>
        <v>556438633.30949998</v>
      </c>
    </row>
  </sheetData>
  <conditionalFormatting sqref="D113:D114">
    <cfRule type="duplicateValues" dxfId="37" priority="5"/>
  </conditionalFormatting>
  <conditionalFormatting sqref="G4:G114 G2">
    <cfRule type="expression" dxfId="36" priority="3">
      <formula>OR(G2=0,G2="")</formula>
    </cfRule>
  </conditionalFormatting>
  <conditionalFormatting sqref="G3">
    <cfRule type="expression" dxfId="35" priority="2">
      <formula>OR(G3=0,G3="")</formula>
    </cfRule>
  </conditionalFormatting>
  <conditionalFormatting sqref="H2:H114">
    <cfRule type="expression" dxfId="34" priority="1">
      <formula>OR(H2=0,H2="")</formula>
    </cfRule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8" sqref="C8"/>
    </sheetView>
  </sheetViews>
  <sheetFormatPr defaultRowHeight="15" x14ac:dyDescent="0.25"/>
  <cols>
    <col min="1" max="1" width="43.140625" bestFit="1" customWidth="1"/>
    <col min="2" max="2" width="36.42578125" bestFit="1" customWidth="1"/>
    <col min="3" max="3" width="26.28515625" customWidth="1"/>
  </cols>
  <sheetData>
    <row r="1" spans="1:3" ht="21" x14ac:dyDescent="0.25">
      <c r="A1" s="24" t="s">
        <v>190</v>
      </c>
    </row>
    <row r="3" spans="1:3" x14ac:dyDescent="0.25">
      <c r="A3" s="28" t="s">
        <v>189</v>
      </c>
      <c r="B3" s="28" t="s">
        <v>187</v>
      </c>
      <c r="C3" s="28" t="s">
        <v>188</v>
      </c>
    </row>
    <row r="4" spans="1:3" x14ac:dyDescent="0.25">
      <c r="A4" s="29" t="s">
        <v>173</v>
      </c>
      <c r="B4" s="30">
        <v>1243051.68</v>
      </c>
      <c r="C4" s="30">
        <v>2859308</v>
      </c>
    </row>
    <row r="5" spans="1:3" x14ac:dyDescent="0.25">
      <c r="A5" s="29" t="s">
        <v>174</v>
      </c>
      <c r="B5" s="30">
        <v>1884200</v>
      </c>
      <c r="C5" s="30">
        <v>2939000</v>
      </c>
    </row>
    <row r="6" spans="1:3" x14ac:dyDescent="0.25">
      <c r="A6" s="29" t="s">
        <v>175</v>
      </c>
      <c r="B6" s="30">
        <v>1023833</v>
      </c>
      <c r="C6" s="30">
        <v>1501126</v>
      </c>
    </row>
    <row r="7" spans="1:3" x14ac:dyDescent="0.25">
      <c r="A7" s="29" t="s">
        <v>176</v>
      </c>
      <c r="B7" s="30">
        <v>4145944</v>
      </c>
      <c r="C7" s="30">
        <v>7865798</v>
      </c>
    </row>
    <row r="8" spans="1:3" x14ac:dyDescent="0.25">
      <c r="A8" s="29" t="s">
        <v>177</v>
      </c>
      <c r="B8" s="30">
        <v>800000</v>
      </c>
      <c r="C8" s="30">
        <v>1619000</v>
      </c>
    </row>
    <row r="9" spans="1:3" x14ac:dyDescent="0.25">
      <c r="A9" s="29" t="s">
        <v>178</v>
      </c>
      <c r="B9" s="30">
        <v>87482923.779999986</v>
      </c>
      <c r="C9" s="30">
        <v>119680577.13</v>
      </c>
    </row>
    <row r="10" spans="1:3" x14ac:dyDescent="0.25">
      <c r="A10" s="29" t="s">
        <v>179</v>
      </c>
      <c r="B10" s="30">
        <v>5070000</v>
      </c>
      <c r="C10" s="30">
        <v>15100000</v>
      </c>
    </row>
    <row r="11" spans="1:3" x14ac:dyDescent="0.25">
      <c r="A11" s="29" t="s">
        <v>171</v>
      </c>
      <c r="B11" s="30">
        <v>209860748.94999999</v>
      </c>
      <c r="C11" s="30">
        <v>276935924</v>
      </c>
    </row>
    <row r="12" spans="1:3" x14ac:dyDescent="0.25">
      <c r="A12" s="29" t="s">
        <v>180</v>
      </c>
      <c r="B12" s="30">
        <v>23683312.829999998</v>
      </c>
      <c r="C12" s="30">
        <v>33894386.829999998</v>
      </c>
    </row>
    <row r="13" spans="1:3" x14ac:dyDescent="0.25">
      <c r="A13" s="29" t="s">
        <v>181</v>
      </c>
      <c r="B13" s="30">
        <v>41913908.54999999</v>
      </c>
      <c r="C13" s="30">
        <v>94043513.3495</v>
      </c>
    </row>
    <row r="14" spans="1:3" x14ac:dyDescent="0.25">
      <c r="A14" s="29" t="s">
        <v>182</v>
      </c>
      <c r="B14" s="30">
        <v>377107922.78999996</v>
      </c>
      <c r="C14" s="30">
        <v>556438633.30949998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Abugharbieh, Mazen</cp:lastModifiedBy>
  <dcterms:created xsi:type="dcterms:W3CDTF">2019-03-14T23:25:18Z</dcterms:created>
  <dcterms:modified xsi:type="dcterms:W3CDTF">2019-07-05T20:29:33Z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</Properties>
</file>