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lto\Dropbox\Dropbox\RFQ FY19\"/>
    </mc:Choice>
  </mc:AlternateContent>
  <xr:revisionPtr revIDLastSave="0" documentId="10_ncr:8100000_{0FA208FD-A271-4869-B2D2-B5C466B0EA60}" xr6:coauthVersionLast="34" xr6:coauthVersionMax="34" xr10:uidLastSave="{00000000-0000-0000-0000-000000000000}"/>
  <bookViews>
    <workbookView xWindow="600" yWindow="516" windowWidth="12120" windowHeight="8208" xr2:uid="{00000000-000D-0000-FFFF-FFFF00000000}"/>
  </bookViews>
  <sheets>
    <sheet name="Organizational Budget" sheetId="4" r:id="rId1"/>
    <sheet name="Balance Sheet" sheetId="2" r:id="rId2"/>
    <sheet name="Statement of Activities" sheetId="3" r:id="rId3"/>
  </sheets>
  <calcPr calcId="162913"/>
  <webPublishing codePage="1252"/>
</workbook>
</file>

<file path=xl/calcChain.xml><?xml version="1.0" encoding="utf-8"?>
<calcChain xmlns="http://schemas.openxmlformats.org/spreadsheetml/2006/main">
  <c r="D35" i="4" l="1"/>
  <c r="D37" i="4" s="1"/>
  <c r="C35" i="4"/>
  <c r="C37" i="4" s="1"/>
  <c r="D20" i="4"/>
  <c r="C20" i="4"/>
  <c r="D10" i="4"/>
  <c r="C10" i="4"/>
  <c r="D33" i="3"/>
  <c r="C33" i="3"/>
  <c r="C23" i="3"/>
  <c r="D23" i="3"/>
  <c r="D28" i="3"/>
  <c r="C28" i="3"/>
  <c r="D15" i="3"/>
  <c r="C15" i="3"/>
  <c r="D39" i="2"/>
  <c r="D37" i="2"/>
  <c r="C37" i="2"/>
  <c r="D32" i="2"/>
  <c r="C32" i="2"/>
  <c r="C39" i="2" s="1"/>
  <c r="D28" i="2"/>
  <c r="C28" i="2"/>
  <c r="D20" i="2"/>
  <c r="D42" i="2" s="1"/>
  <c r="D18" i="2"/>
  <c r="C18" i="2"/>
  <c r="D14" i="2"/>
  <c r="C14" i="2"/>
  <c r="C20" i="2" s="1"/>
  <c r="C42" i="2" s="1"/>
  <c r="D10" i="2"/>
  <c r="C10" i="2"/>
  <c r="C22" i="4" l="1"/>
  <c r="C40" i="4" s="1"/>
  <c r="D22" i="4"/>
  <c r="C30" i="3"/>
  <c r="D30" i="3"/>
  <c r="D40" i="4" l="1"/>
</calcChain>
</file>

<file path=xl/sharedStrings.xml><?xml version="1.0" encoding="utf-8"?>
<sst xmlns="http://schemas.openxmlformats.org/spreadsheetml/2006/main" count="148" uniqueCount="96">
  <si>
    <t>Assets</t>
  </si>
  <si>
    <t>Accounts receivable</t>
  </si>
  <si>
    <t>Total current assets</t>
  </si>
  <si>
    <t>Property and equipment</t>
  </si>
  <si>
    <t>Total assets</t>
  </si>
  <si>
    <t>Total current liabilities</t>
  </si>
  <si>
    <t>Current assets:</t>
  </si>
  <si>
    <t>Current liabilities:</t>
  </si>
  <si>
    <t>Investments</t>
  </si>
  <si>
    <t>Pre-paid expenses</t>
  </si>
  <si>
    <t>Accrued wages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</si>
  <si>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</si>
  <si>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</si>
  <si>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</si>
  <si>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</si>
  <si>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</si>
  <si>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</si>
  <si>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</si>
  <si>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</si>
  <si>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</si>
  <si>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</si>
  <si>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</si>
  <si>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</si>
  <si>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</si>
  <si>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</si>
  <si>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</si>
  <si>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Current Year</t>
  </si>
  <si>
    <t>Previous Year</t>
  </si>
  <si>
    <t>Create a Balance Sheet in this worksheet. Helpful instructions on how to use this worksheet are in cells in this column. Arrow down to get started.</t>
  </si>
  <si>
    <t>Assets label is in cell at right.</t>
  </si>
  <si>
    <t>Enter Company Name in cell at right. Title of this worksheet is in cell D1. Next instruction is in cell A4.</t>
  </si>
  <si>
    <t>Enter details in Current Assets table starting in cell at right. Next instruction is in cell A14.</t>
  </si>
  <si>
    <t>Enter details in Fixed Assets table starting in cell at right. Next instruction is in cell A21.</t>
  </si>
  <si>
    <t>Enter details in Other Assets table starting in cell at right. Next instruction is in cell A25.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</si>
  <si>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</si>
  <si>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</si>
  <si>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</si>
  <si>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Enter details in Long-term Liabilities table starting in cell at right. Next instruction is in cell A41.</t>
  </si>
  <si>
    <t>Enter details in Owner’s Equity table starting in cell at right. Next instruction is in cell A46.</t>
  </si>
  <si>
    <t>Total liabilities and owner's equity for previous year are auto calculated in cell C46 and for the current year in cell D46. Next instruction is in cell A49.</t>
  </si>
  <si>
    <t>Previous Year Balance is auto calculated in cell C49 and Current Year Balance in cell D49.</t>
  </si>
  <si>
    <t>In Kind</t>
  </si>
  <si>
    <t>Cash and cash equivalents</t>
  </si>
  <si>
    <t>Accrued expenses</t>
  </si>
  <si>
    <t>Deferred revenue</t>
  </si>
  <si>
    <t>Your Oganization Name</t>
  </si>
  <si>
    <t>Liabilities and Equity</t>
  </si>
  <si>
    <t>Revenue</t>
  </si>
  <si>
    <t xml:space="preserve">Statement of Activities </t>
  </si>
  <si>
    <t>Operating Revenue and Other Support</t>
  </si>
  <si>
    <t>Contributions and grants</t>
  </si>
  <si>
    <t>Government Grants</t>
  </si>
  <si>
    <t xml:space="preserve">In-kind Contributions </t>
  </si>
  <si>
    <t>Membership Dues</t>
  </si>
  <si>
    <t>Events and Education</t>
  </si>
  <si>
    <t>Gift Shop Sales</t>
  </si>
  <si>
    <t>Other Revenue</t>
  </si>
  <si>
    <t>Admissions / Ticket Sales</t>
  </si>
  <si>
    <t>Total Revenue and Other Support</t>
  </si>
  <si>
    <t>Operating Expeneses</t>
  </si>
  <si>
    <t>Operating Expenses</t>
  </si>
  <si>
    <t>Program Expenses</t>
  </si>
  <si>
    <t>Exhibits</t>
  </si>
  <si>
    <t>Event Expenses</t>
  </si>
  <si>
    <t xml:space="preserve">Gift Shop Expeneses </t>
  </si>
  <si>
    <t>Program Staff Expenses</t>
  </si>
  <si>
    <t>Total Program Expenses</t>
  </si>
  <si>
    <t>Total Support Services</t>
  </si>
  <si>
    <t>Support Services</t>
  </si>
  <si>
    <t>General and administrative</t>
  </si>
  <si>
    <t>Fundraising</t>
  </si>
  <si>
    <t>Net Assets</t>
  </si>
  <si>
    <t>Contributed Revenue</t>
  </si>
  <si>
    <t>Government Funding</t>
  </si>
  <si>
    <t>Foundation Grants</t>
  </si>
  <si>
    <t>Corporate Sponsorships</t>
  </si>
  <si>
    <t>Individual and Board Contributions</t>
  </si>
  <si>
    <t>Earned Revenue</t>
  </si>
  <si>
    <t>Building Rentals</t>
  </si>
  <si>
    <t>Fundraising Events</t>
  </si>
  <si>
    <t>Education Programs, Classes, and Events</t>
  </si>
  <si>
    <t>Expenses</t>
  </si>
  <si>
    <t>Operating Budget</t>
  </si>
  <si>
    <t>Salaries and Wages</t>
  </si>
  <si>
    <t>Marketing</t>
  </si>
  <si>
    <t>Special Events</t>
  </si>
  <si>
    <t>Education Workshops</t>
  </si>
  <si>
    <t xml:space="preserve">Facilities </t>
  </si>
  <si>
    <t>Total operating expeneses</t>
  </si>
  <si>
    <t>Net Surplus/(Deficit)</t>
  </si>
  <si>
    <t>Other</t>
  </si>
  <si>
    <t>Sales of Goods</t>
  </si>
  <si>
    <t>Cost of Goods Sold</t>
  </si>
  <si>
    <t xml:space="preserve">Tickets Sales / Admissions </t>
  </si>
  <si>
    <t>Total Earned Revenue</t>
  </si>
  <si>
    <t>Total Contributed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</si>
</sst>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0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59999389629810485"/>
      </patternFill>
    </fill>
    <fill>
      <patternFill patternType="lightUp">
        <fgColor theme="0"/>
        <bgColor theme="5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7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6" fontId="5" fillId="0" borderId="0" xfId="1" applyNumberFormat="1" applyFont="1" applyBorder="1"/>
    <xf numFmtId="166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43" fontId="3" fillId="0" borderId="2" xfId="2" applyNumberFormat="1" applyFont="1" applyBorder="1"/>
    <xf numFmtId="43" fontId="3" fillId="0" borderId="3" xfId="2" applyNumberFormat="1" applyFont="1" applyBorder="1"/>
    <xf numFmtId="43" fontId="3" fillId="0" borderId="0" xfId="0" applyNumberFormat="1" applyFont="1" applyBorder="1"/>
    <xf numFmtId="43" fontId="8" fillId="2" borderId="0" xfId="3" applyNumberFormat="1"/>
    <xf numFmtId="43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0" fontId="9" fillId="0" borderId="0" xfId="0" applyFont="1"/>
    <xf numFmtId="0" fontId="7" fillId="4" borderId="0" xfId="3" applyFont="1" applyFill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4" borderId="1" xfId="3" applyFont="1" applyFill="1" applyBorder="1" applyAlignment="1">
      <alignment wrapText="1"/>
    </xf>
    <xf numFmtId="43" fontId="7" fillId="4" borderId="1" xfId="3" applyNumberFormat="1" applyFont="1" applyFill="1" applyBorder="1"/>
    <xf numFmtId="0" fontId="7" fillId="4" borderId="1" xfId="0" applyFont="1" applyFill="1" applyBorder="1" applyAlignment="1">
      <alignment wrapText="1"/>
    </xf>
    <xf numFmtId="43" fontId="7" fillId="4" borderId="1" xfId="0" applyNumberFormat="1" applyFont="1" applyFill="1" applyBorder="1"/>
    <xf numFmtId="0" fontId="7" fillId="5" borderId="0" xfId="4" applyFont="1" applyFill="1" applyAlignment="1">
      <alignment wrapText="1"/>
    </xf>
    <xf numFmtId="0" fontId="7" fillId="5" borderId="0" xfId="4" applyNumberFormat="1" applyFont="1" applyFill="1" applyAlignment="1">
      <alignment horizontal="center"/>
    </xf>
    <xf numFmtId="0" fontId="7" fillId="5" borderId="1" xfId="0" applyFont="1" applyFill="1" applyBorder="1" applyAlignment="1">
      <alignment wrapText="1"/>
    </xf>
    <xf numFmtId="43" fontId="7" fillId="5" borderId="1" xfId="0" applyNumberFormat="1" applyFont="1" applyFill="1" applyBorder="1"/>
    <xf numFmtId="43" fontId="8" fillId="2" borderId="0" xfId="3" applyNumberFormat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2" xfId="2" applyFont="1" applyAlignment="1">
      <alignment horizontal="right"/>
    </xf>
    <xf numFmtId="0" fontId="3" fillId="0" borderId="0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right"/>
    </xf>
    <xf numFmtId="0" fontId="3" fillId="0" borderId="0" xfId="2" applyFont="1" applyBorder="1" applyAlignment="1">
      <alignment wrapText="1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4F0FA55-AD5E-4106-801C-6ADF648E32D6}" name="FixedAssets81420" displayName="FixedAssets81420" ref="B12:D20" totalsRowCount="1" headerRowDxfId="98" totalsRowDxfId="97" dataCellStyle="Emphasis 1">
  <autoFilter ref="B12:D19" xr:uid="{34D0986A-EDEA-4129-B700-32E14CD1D76B}"/>
  <tableColumns count="3">
    <tableColumn id="1" xr3:uid="{BB5AAB15-575B-41AD-B1F5-4EF137A5730B}" name="Earned Revenue" totalsRowLabel="Total Earned Revenue" dataDxfId="96" totalsRowDxfId="8" dataCellStyle="Emphasis 1"/>
    <tableColumn id="2" xr3:uid="{6622EE77-8A92-42B1-A106-EDD5B097881D}" name="Previous Year" totalsRowFunction="sum" dataDxfId="95" totalsRowDxfId="7" dataCellStyle="Emphasis 1"/>
    <tableColumn id="3" xr3:uid="{96FF89D2-2C77-4192-B1DE-77DDBDFF72BE}" name="Current Year" totalsRowFunction="sum" dataDxfId="94" totalsRowDxfId="6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D9FB547-FC13-4E46-B9CF-38A92EF7CACF}" name="CurrentLiabilities10" displayName="CurrentLiabilities10" ref="B18:D23" totalsRowCount="1" headerRowDxfId="38" totalsRowDxfId="37" headerRowCellStyle="Emphasis 2" dataCellStyle="Emphasis 2" totalsRowCellStyle="Emphasis 2">
  <autoFilter ref="B18:D22" xr:uid="{1D117F74-BDE4-47D1-A418-D6604204A3C8}"/>
  <tableColumns count="3">
    <tableColumn id="1" xr3:uid="{E09A1256-FF69-403A-974D-0CAC984EC3EA}" name="Program Expenses" totalsRowLabel="Total Program Expenses" dataDxfId="36" totalsRowDxfId="35" dataCellStyle="Emphasis 2"/>
    <tableColumn id="2" xr3:uid="{7F9F80BB-95F5-41F0-9750-DB21883A756B}" name="Previous Year" totalsRowFunction="sum" dataDxfId="34" totalsRowDxfId="33" dataCellStyle="Emphasis 2"/>
    <tableColumn id="3" xr3:uid="{12E6F259-8A40-4772-A2A2-8BDABC1628A9}" name="Current Year" totalsRowFunction="sum" dataDxfId="32" totalsRowDxfId="31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0680E54-48FA-488B-A739-28A6BF62B5E9}" name="LongTermLiabilities11" displayName="LongTermLiabilities11" ref="B25:D28" totalsRowCount="1" headerRowDxfId="30" totalsRowDxfId="29" headerRowCellStyle="Emphasis 2" dataCellStyle="Emphasis 2" totalsRowCellStyle="Emphasis 2">
  <autoFilter ref="B25:D27" xr:uid="{1CE46DB6-0536-4F99-BEAD-C4529B355F82}"/>
  <tableColumns count="3">
    <tableColumn id="1" xr3:uid="{2C0FA28D-2950-4EA4-AF93-6126E83FBAB8}" name="Support Services" totalsRowLabel="Total Support Services" dataDxfId="28" totalsRowDxfId="27" dataCellStyle="Emphasis 2"/>
    <tableColumn id="2" xr3:uid="{1E2658FB-A6AF-40DC-B51F-1B55DE92661F}" name="Previous Year" totalsRowFunction="custom" dataDxfId="26" totalsRowDxfId="25" dataCellStyle="Emphasis 2">
      <totalsRowFormula>SUM(LongTermLiabilities11[Previous Year])</totalsRowFormula>
    </tableColumn>
    <tableColumn id="3" xr3:uid="{6F2749A2-576C-4B0D-8C31-EBF1ABBF85CB}" name="Current Year" totalsRowFunction="sum" dataDxfId="24" totalsRowDxfId="23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695D8D9-8027-40A9-B7A3-520437A2F470}" name="CurrentAssets13" displayName="CurrentAssets13" ref="B5:D13" totalsRowShown="0" headerRowDxfId="22" totalsRowDxfId="21" dataCellStyle="Emphasis 1">
  <autoFilter ref="B5:D13" xr:uid="{3BE9F208-2D19-42BC-930F-D184085530DF}"/>
  <tableColumns count="3">
    <tableColumn id="1" xr3:uid="{F2524A12-F531-49DD-99BB-72D372522D08}" name="Operating Revenue and Other Support" dataDxfId="20" totalsRowDxfId="19" dataCellStyle="Emphasis 1" totalsRowCellStyle="Emphasis 1"/>
    <tableColumn id="2" xr3:uid="{8262DAB8-F52E-4C62-9830-7D0A823476F0}" name="Previous Year" dataDxfId="18" totalsRowDxfId="17" dataCellStyle="Emphasis 1" totalsRowCellStyle="Emphasis 1"/>
    <tableColumn id="3" xr3:uid="{41EAC960-0C9A-43D6-AD05-B006566CC736}" name="Current Year" dataDxfId="16" totalsRowDxfId="15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9FB31A8-CC80-4B36-9E61-A32427B6E858}" name="CurrentLiabilities101622" displayName="CurrentLiabilities101622" ref="B25:D35" totalsRowCount="1" headerRowDxfId="93" totalsRowDxfId="92" headerRowCellStyle="Emphasis 2" dataCellStyle="Emphasis 2" totalsRowCellStyle="Emphasis 2">
  <autoFilter ref="B25:D34" xr:uid="{EA055809-4188-4315-A1B1-186235621658}"/>
  <tableColumns count="3">
    <tableColumn id="1" xr3:uid="{E9FFCBBE-FEF5-47CC-AFB3-057C68A28583}" name="Operating Expenses" totalsRowLabel="Total operating expeneses" dataDxfId="91" totalsRowDxfId="2" dataCellStyle="Emphasis 2"/>
    <tableColumn id="2" xr3:uid="{E3652506-8727-4C3D-81B7-82BC5AC3F638}" name="Previous Year" totalsRowFunction="sum" dataDxfId="90" totalsRowDxfId="1" dataCellStyle="Emphasis 2"/>
    <tableColumn id="3" xr3:uid="{A7DBBE6B-CF01-4D08-87A7-DA1090D62BA7}" name="Current Year" totalsRowFunction="sum" dataDxfId="89" totalsRowDxfId="0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F6065FB-AC9B-478C-9D12-4E1260450825}" name="CurrentAssets131925" displayName="CurrentAssets131925" ref="B5:D10" totalsRowCount="1" headerRowDxfId="88" totalsRowDxfId="87" dataCellStyle="Emphasis 1">
  <autoFilter ref="B5:D9" xr:uid="{3C8A9019-DC84-46C0-93B9-CE4ECE69B6F1}"/>
  <tableColumns count="3">
    <tableColumn id="1" xr3:uid="{DC986619-D285-4B51-9542-ABFFDB9B4FFD}" name="Contributed Revenue" totalsRowLabel="Total Contributed Revenue" dataDxfId="14" totalsRowDxfId="5" dataCellStyle="Emphasis 1" totalsRowCellStyle="Emphasis 1"/>
    <tableColumn id="2" xr3:uid="{795E7134-7B8D-47F6-91BD-2EF6CFD692E6}" name="Previous Year" totalsRowFunction="sum" dataDxfId="13" totalsRowDxfId="4" dataCellStyle="Emphasis 1" totalsRowCellStyle="Emphasis 1"/>
    <tableColumn id="3" xr3:uid="{EC976215-A056-42B8-B013-61F84149030D}" name="Current Year" totalsRowFunction="sum" dataDxfId="12" totalsRowDxfId="3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F01B467-2E79-4AE2-8F7D-F9B664D6AC0C}" name="FixedAssets814" displayName="FixedAssets814" ref="B12:D14" totalsRowCount="1" headerRowDxfId="86" totalsRowDxfId="85" dataCellStyle="Emphasis 1">
  <autoFilter ref="B12:D13" xr:uid="{4044945D-F06C-4E02-AE9D-5913408408A8}"/>
  <tableColumns count="3">
    <tableColumn id="1" xr3:uid="{D4232C95-687E-415C-8982-AFD71189E623}" name="Fixed assets:" totalsRowLabel="Total fixed assets" dataDxfId="84" totalsRowDxfId="83" dataCellStyle="Emphasis 1"/>
    <tableColumn id="2" xr3:uid="{DB78608A-6614-4101-BF06-D2D037F7DF5F}" name="Previous Year" totalsRowFunction="sum" dataDxfId="82" totalsRowDxfId="81" dataCellStyle="Emphasis 1"/>
    <tableColumn id="3" xr3:uid="{225C1FAF-BD51-4674-AA73-FAF44050C6DA}" name="Current Year" totalsRowFunction="sum" dataDxfId="80" totalsRowDxfId="79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971FDAA-FA13-405F-A157-F63B15E12D23}" name="OtherAssets915" displayName="OtherAssets915" ref="B16:D18" totalsRowCount="1" headerRowDxfId="78" totalsRowDxfId="77" dataCellStyle="Emphasis 1">
  <autoFilter ref="B16:D17" xr:uid="{A9F4DDBA-F15E-44FC-9A01-6455E121CB16}"/>
  <tableColumns count="3">
    <tableColumn id="1" xr3:uid="{105556C4-74FC-4180-8ABF-8CF1F8A01D18}" name="Other assets:" totalsRowLabel="Total other assets" dataDxfId="76" totalsRowDxfId="75" dataCellStyle="Emphasis 1"/>
    <tableColumn id="2" xr3:uid="{A09D931B-F1F1-4EE2-B226-1CDDC4E8360F}" name="Previous Year" totalsRowFunction="sum" dataDxfId="74" totalsRowDxfId="73" dataCellStyle="Emphasis 1"/>
    <tableColumn id="3" xr3:uid="{6054D6FC-73D7-41F9-902C-09D10D13ADA7}" name="Current Year" totalsRowFunction="sum" dataDxfId="72" totalsRowDxfId="71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Other Assets items and values for Previous and Current Years in this table. Total is auto 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64EADBC-446C-452C-B4C4-09E16C654534}" name="CurrentLiabilities1016" displayName="CurrentLiabilities1016" ref="B23:D28" totalsRowCount="1" headerRowDxfId="70" totalsRowDxfId="69" headerRowCellStyle="Emphasis 2" dataCellStyle="Emphasis 2" totalsRowCellStyle="Emphasis 2">
  <autoFilter ref="B23:D27" xr:uid="{FFB0C683-7AC1-4E1B-AA08-2E7414D9E987}"/>
  <tableColumns count="3">
    <tableColumn id="1" xr3:uid="{74B72332-21E2-4A3D-8BFE-BF302F1E9275}" name="Current liabilities:" totalsRowLabel="Total current liabilities" dataDxfId="68" totalsRowDxfId="67" dataCellStyle="Emphasis 2"/>
    <tableColumn id="2" xr3:uid="{775EBAD5-4579-45CF-8114-CB1284216D2D}" name="Previous Year" totalsRowFunction="sum" dataDxfId="66" totalsRowDxfId="65" dataCellStyle="Emphasis 2"/>
    <tableColumn id="3" xr3:uid="{A5DFE630-23E0-4CDD-91AE-666329064DE1}" name="Current Year" totalsRowFunction="sum" dataDxfId="64" totalsRowDxfId="63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9C93463-3097-40E6-BE03-AFF091FC1135}" name="LongTermLiabilities1117" displayName="LongTermLiabilities1117" ref="B30:D32" totalsRowCount="1" headerRowDxfId="62" totalsRowDxfId="61" headerRowCellStyle="Emphasis 2" dataCellStyle="Emphasis 2" totalsRowCellStyle="Emphasis 2">
  <autoFilter ref="B30:D31" xr:uid="{0196E820-8CC2-4F3D-B75C-C446F9543A77}"/>
  <tableColumns count="3">
    <tableColumn id="1" xr3:uid="{CC3A5935-F6D1-445E-B277-5ADD0455A68B}" name="Long-term liabilities:" totalsRowLabel="Total long-term liabilities" dataDxfId="60" totalsRowDxfId="59" dataCellStyle="Emphasis 2"/>
    <tableColumn id="2" xr3:uid="{7A77E364-BA5D-4B25-AF0A-A020B696019C}" name="Previous Year" totalsRowFunction="sum" dataDxfId="58" totalsRowDxfId="57" dataCellStyle="Emphasis 2"/>
    <tableColumn id="3" xr3:uid="{D9A79722-734A-4EF3-A659-3F9B07C31469}" name="Current Year" totalsRowFunction="sum" dataDxfId="56" totalsRowDxfId="55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E50392C-9025-446E-95B7-87D535A24DF1}" name="OwnersEquity1218" displayName="OwnersEquity1218" ref="B34:D37" totalsRowCount="1" headerRowDxfId="54" totalsRowDxfId="53" headerRowCellStyle="Emphasis 2" dataCellStyle="Emphasis 2" totalsRowCellStyle="Emphasis 2">
  <autoFilter ref="B34:D36" xr:uid="{EAFF1EBE-D51E-4012-8AFE-3804F623C231}"/>
  <tableColumns count="3">
    <tableColumn id="1" xr3:uid="{DAC79E04-C1D7-4E90-B5FD-6272C8EC1C8D}" name="Owner's equity:" totalsRowLabel="Total owner's equity" dataDxfId="52" totalsRowDxfId="51" dataCellStyle="Emphasis 2"/>
    <tableColumn id="2" xr3:uid="{CDD17E51-2B12-4B57-94BA-8CF549023D25}" name="Previous Year" totalsRowFunction="sum" dataDxfId="50" totalsRowDxfId="49" dataCellStyle="Emphasis 2"/>
    <tableColumn id="3" xr3:uid="{96D5BC4A-1B4D-4647-A947-EF8B8F09CB7A}" name="Current Year" totalsRowFunction="sum" dataDxfId="48" totalsRowDxfId="47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Owner’s Equity items and values for Previous and Current Years in this table. Total is auto calculated at the en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1B9BABF-A8AA-41CA-8AF5-63A5C911FC32}" name="CurrentAssets1319" displayName="CurrentAssets1319" ref="B5:D10" totalsRowCount="1" headerRowDxfId="46" totalsRowDxfId="45" dataCellStyle="Emphasis 1">
  <autoFilter ref="B5:D9" xr:uid="{5E6E2199-C7FE-4F01-8D2A-E70EE4192C74}"/>
  <tableColumns count="3">
    <tableColumn id="1" xr3:uid="{3F0F170A-7AF4-4EFA-850B-79F292956835}" name="Current assets:" totalsRowLabel="Total current assets" dataDxfId="44" totalsRowDxfId="43" dataCellStyle="Emphasis 1" totalsRowCellStyle="Emphasis 1"/>
    <tableColumn id="2" xr3:uid="{3F3075EF-CEF8-419B-96EA-28463F33561B}" name="Previous Year" totalsRowFunction="sum" dataDxfId="42" totalsRowDxfId="41" dataCellStyle="Emphasis 1" totalsRowCellStyle="Emphasis 1"/>
    <tableColumn id="3" xr3:uid="{55D2C201-A764-4C7C-8BF2-5ABC60E5A8CA}" name="Current Year" totalsRowFunction="sum" dataDxfId="40" totalsRowDxfId="39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A78-5EE6-48C2-BF3B-E28DFFC5CFD3}">
  <dimension ref="A1:D43"/>
  <sheetViews>
    <sheetView tabSelected="1" workbookViewId="0">
      <selection activeCell="E34" sqref="E34"/>
    </sheetView>
  </sheetViews>
  <sheetFormatPr defaultRowHeight="13.8" x14ac:dyDescent="0.3"/>
  <cols>
    <col min="1" max="1" width="2.6640625" style="29" customWidth="1"/>
    <col min="2" max="2" width="46.6640625" style="20" customWidth="1"/>
    <col min="3" max="3" width="17.5546875" style="20" customWidth="1"/>
    <col min="4" max="4" width="19.21875" style="20" bestFit="1" customWidth="1"/>
    <col min="5" max="5" width="2.6640625" customWidth="1"/>
  </cols>
  <sheetData>
    <row r="1" spans="1:4" ht="18" customHeight="1" x14ac:dyDescent="0.35">
      <c r="A1" s="29" t="s">
        <v>28</v>
      </c>
      <c r="B1" s="43" t="s">
        <v>45</v>
      </c>
      <c r="C1" s="46"/>
      <c r="D1" s="41" t="s">
        <v>82</v>
      </c>
    </row>
    <row r="2" spans="1:4" ht="14.4" customHeight="1" thickBot="1" x14ac:dyDescent="0.4">
      <c r="A2" s="29" t="s">
        <v>30</v>
      </c>
      <c r="B2" s="44"/>
      <c r="C2" s="9"/>
      <c r="D2" s="42"/>
    </row>
    <row r="3" spans="1:4" ht="18.75" customHeight="1" thickTop="1" thickBot="1" x14ac:dyDescent="0.4">
      <c r="B3" s="1"/>
      <c r="C3" s="2"/>
      <c r="D3" s="2"/>
    </row>
    <row r="4" spans="1:4" ht="15" thickTop="1" x14ac:dyDescent="0.3">
      <c r="A4" s="29" t="s">
        <v>29</v>
      </c>
      <c r="B4" s="3" t="s">
        <v>47</v>
      </c>
      <c r="D4" s="4"/>
    </row>
    <row r="5" spans="1:4" x14ac:dyDescent="0.3">
      <c r="A5" s="29" t="s">
        <v>31</v>
      </c>
      <c r="B5" s="30" t="s">
        <v>72</v>
      </c>
      <c r="C5" s="31" t="s">
        <v>27</v>
      </c>
      <c r="D5" s="31" t="s">
        <v>26</v>
      </c>
    </row>
    <row r="6" spans="1:4" x14ac:dyDescent="0.3">
      <c r="B6" s="27" t="s">
        <v>73</v>
      </c>
      <c r="C6" s="25">
        <v>0</v>
      </c>
      <c r="D6" s="25">
        <v>0</v>
      </c>
    </row>
    <row r="7" spans="1:4" x14ac:dyDescent="0.3">
      <c r="B7" s="27" t="s">
        <v>74</v>
      </c>
      <c r="C7" s="25">
        <v>0</v>
      </c>
      <c r="D7" s="25">
        <v>0</v>
      </c>
    </row>
    <row r="8" spans="1:4" x14ac:dyDescent="0.3">
      <c r="B8" s="27" t="s">
        <v>75</v>
      </c>
      <c r="C8" s="25">
        <v>0</v>
      </c>
      <c r="D8" s="25">
        <v>0</v>
      </c>
    </row>
    <row r="9" spans="1:4" x14ac:dyDescent="0.3">
      <c r="B9" s="27" t="s">
        <v>76</v>
      </c>
      <c r="C9" s="25">
        <v>0</v>
      </c>
      <c r="D9" s="25">
        <v>0</v>
      </c>
    </row>
    <row r="10" spans="1:4" x14ac:dyDescent="0.3">
      <c r="B10" s="32" t="s">
        <v>95</v>
      </c>
      <c r="C10" s="33">
        <f>SUBTOTAL(109,CurrentAssets131925[Previous Year])</f>
        <v>0</v>
      </c>
      <c r="D10" s="33">
        <f>SUBTOTAL(109,CurrentAssets131925[Current Year])</f>
        <v>0</v>
      </c>
    </row>
    <row r="11" spans="1:4" x14ac:dyDescent="0.3">
      <c r="B11"/>
      <c r="C11"/>
      <c r="D11"/>
    </row>
    <row r="12" spans="1:4" x14ac:dyDescent="0.3">
      <c r="A12" s="29" t="s">
        <v>32</v>
      </c>
      <c r="B12" s="30" t="s">
        <v>77</v>
      </c>
      <c r="C12" s="31" t="s">
        <v>27</v>
      </c>
      <c r="D12" s="31" t="s">
        <v>26</v>
      </c>
    </row>
    <row r="13" spans="1:4" x14ac:dyDescent="0.3">
      <c r="B13" s="27" t="s">
        <v>53</v>
      </c>
      <c r="C13" s="40">
        <v>0</v>
      </c>
      <c r="D13" s="40">
        <v>0</v>
      </c>
    </row>
    <row r="14" spans="1:4" x14ac:dyDescent="0.3">
      <c r="B14" s="27" t="s">
        <v>93</v>
      </c>
      <c r="C14" s="40">
        <v>0</v>
      </c>
      <c r="D14" s="40">
        <v>0</v>
      </c>
    </row>
    <row r="15" spans="1:4" x14ac:dyDescent="0.3">
      <c r="B15" s="27" t="s">
        <v>91</v>
      </c>
      <c r="C15" s="40">
        <v>0</v>
      </c>
      <c r="D15" s="40">
        <v>0</v>
      </c>
    </row>
    <row r="16" spans="1:4" x14ac:dyDescent="0.3">
      <c r="B16" s="27" t="s">
        <v>78</v>
      </c>
      <c r="C16" s="40">
        <v>0</v>
      </c>
      <c r="D16" s="40">
        <v>0</v>
      </c>
    </row>
    <row r="17" spans="1:4" x14ac:dyDescent="0.3">
      <c r="B17" s="27" t="s">
        <v>79</v>
      </c>
      <c r="C17" s="40">
        <v>0</v>
      </c>
      <c r="D17" s="40">
        <v>0</v>
      </c>
    </row>
    <row r="18" spans="1:4" x14ac:dyDescent="0.3">
      <c r="B18" s="27" t="s">
        <v>80</v>
      </c>
      <c r="C18" s="25">
        <v>0</v>
      </c>
      <c r="D18" s="25">
        <v>0</v>
      </c>
    </row>
    <row r="19" spans="1:4" x14ac:dyDescent="0.3">
      <c r="B19" s="27" t="s">
        <v>90</v>
      </c>
      <c r="C19" s="25"/>
      <c r="D19" s="25"/>
    </row>
    <row r="20" spans="1:4" x14ac:dyDescent="0.3">
      <c r="B20" s="34" t="s">
        <v>94</v>
      </c>
      <c r="C20" s="35">
        <f>SUBTOTAL(109,FixedAssets81420[Previous Year])</f>
        <v>0</v>
      </c>
      <c r="D20" s="35">
        <f>SUBTOTAL(109,FixedAssets81420[Current Year])</f>
        <v>0</v>
      </c>
    </row>
    <row r="21" spans="1:4" x14ac:dyDescent="0.3">
      <c r="B21"/>
      <c r="C21"/>
      <c r="D21"/>
    </row>
    <row r="22" spans="1:4" ht="18" thickBot="1" x14ac:dyDescent="0.4">
      <c r="B22" s="9" t="s">
        <v>81</v>
      </c>
      <c r="C22" s="22">
        <f>SUM(CurrentAssets131925[[#Totals],[Previous Year]]+FixedAssets81420[[#Totals],[Previous Year]])</f>
        <v>0</v>
      </c>
      <c r="D22" s="22">
        <f>SUM(CurrentAssets131925[[#Totals],[Current Year]]+FixedAssets81420[[#Totals],[Current Year]])</f>
        <v>0</v>
      </c>
    </row>
    <row r="23" spans="1:4" ht="18.600000000000001" thickTop="1" thickBot="1" x14ac:dyDescent="0.4">
      <c r="B23" s="10"/>
      <c r="C23" s="11"/>
      <c r="D23" s="11"/>
    </row>
    <row r="24" spans="1:4" ht="15" thickTop="1" x14ac:dyDescent="0.3">
      <c r="B24" s="3" t="s">
        <v>60</v>
      </c>
      <c r="C24" s="12"/>
      <c r="D24" s="13"/>
    </row>
    <row r="25" spans="1:4" x14ac:dyDescent="0.3">
      <c r="A25" s="29" t="s">
        <v>34</v>
      </c>
      <c r="B25" s="36" t="s">
        <v>60</v>
      </c>
      <c r="C25" s="37" t="s">
        <v>27</v>
      </c>
      <c r="D25" s="37" t="s">
        <v>26</v>
      </c>
    </row>
    <row r="26" spans="1:4" x14ac:dyDescent="0.3">
      <c r="B26" s="28" t="s">
        <v>83</v>
      </c>
      <c r="C26" s="26">
        <v>0</v>
      </c>
      <c r="D26" s="26">
        <v>0</v>
      </c>
    </row>
    <row r="27" spans="1:4" x14ac:dyDescent="0.3">
      <c r="A27" s="29" t="s">
        <v>35</v>
      </c>
      <c r="B27" s="28" t="s">
        <v>92</v>
      </c>
      <c r="C27" s="26">
        <v>0</v>
      </c>
      <c r="D27" s="26">
        <v>0</v>
      </c>
    </row>
    <row r="28" spans="1:4" x14ac:dyDescent="0.3">
      <c r="A28" s="29" t="s">
        <v>36</v>
      </c>
      <c r="B28" s="28" t="s">
        <v>84</v>
      </c>
      <c r="C28" s="26">
        <v>0</v>
      </c>
      <c r="D28" s="26">
        <v>0</v>
      </c>
    </row>
    <row r="29" spans="1:4" x14ac:dyDescent="0.3">
      <c r="B29" s="28" t="s">
        <v>85</v>
      </c>
      <c r="C29" s="26">
        <v>0</v>
      </c>
      <c r="D29" s="26">
        <v>0</v>
      </c>
    </row>
    <row r="30" spans="1:4" x14ac:dyDescent="0.3">
      <c r="B30" s="28" t="s">
        <v>86</v>
      </c>
      <c r="C30" s="26">
        <v>0</v>
      </c>
      <c r="D30" s="26">
        <v>0</v>
      </c>
    </row>
    <row r="31" spans="1:4" x14ac:dyDescent="0.3">
      <c r="B31" s="28" t="s">
        <v>70</v>
      </c>
      <c r="C31" s="26">
        <v>0</v>
      </c>
      <c r="D31" s="26">
        <v>0</v>
      </c>
    </row>
    <row r="32" spans="1:4" x14ac:dyDescent="0.3">
      <c r="B32" s="28" t="s">
        <v>62</v>
      </c>
      <c r="C32" s="26">
        <v>0</v>
      </c>
      <c r="D32" s="26">
        <v>0</v>
      </c>
    </row>
    <row r="33" spans="1:4" x14ac:dyDescent="0.3">
      <c r="B33" s="28" t="s">
        <v>87</v>
      </c>
      <c r="C33" s="26">
        <v>0</v>
      </c>
      <c r="D33" s="26">
        <v>0</v>
      </c>
    </row>
    <row r="34" spans="1:4" x14ac:dyDescent="0.3">
      <c r="B34" s="28" t="s">
        <v>90</v>
      </c>
      <c r="C34" s="26">
        <v>0</v>
      </c>
      <c r="D34" s="26">
        <v>0</v>
      </c>
    </row>
    <row r="35" spans="1:4" x14ac:dyDescent="0.3">
      <c r="B35" s="38" t="s">
        <v>88</v>
      </c>
      <c r="C35" s="39">
        <f>SUBTOTAL(109,CurrentLiabilities101622[Previous Year])</f>
        <v>0</v>
      </c>
      <c r="D35" s="39">
        <f>SUBTOTAL(109,CurrentLiabilities101622[Current Year])</f>
        <v>0</v>
      </c>
    </row>
    <row r="36" spans="1:4" x14ac:dyDescent="0.3">
      <c r="B36" s="5"/>
      <c r="C36" s="14"/>
      <c r="D36" s="15"/>
    </row>
    <row r="37" spans="1:4" ht="18" thickBot="1" x14ac:dyDescent="0.4">
      <c r="B37" s="16" t="s">
        <v>25</v>
      </c>
      <c r="C37" s="23">
        <f>SUM(CurrentLiabilities101622[[#Totals],[Previous Year]])</f>
        <v>0</v>
      </c>
      <c r="D37" s="23">
        <f>SUM(CurrentLiabilities101622[[#Totals],[Current Year]])</f>
        <v>0</v>
      </c>
    </row>
    <row r="38" spans="1:4" ht="14.4" thickTop="1" x14ac:dyDescent="0.3">
      <c r="B38" s="17"/>
      <c r="C38" s="18"/>
      <c r="D38" s="19"/>
    </row>
    <row r="40" spans="1:4" ht="17.399999999999999" x14ac:dyDescent="0.35">
      <c r="A40" s="29" t="s">
        <v>39</v>
      </c>
      <c r="B40" s="21" t="s">
        <v>89</v>
      </c>
      <c r="C40" s="24">
        <f>SUM(C22-C37)</f>
        <v>0</v>
      </c>
      <c r="D40" s="24">
        <f>SUM(D22-D37)</f>
        <v>0</v>
      </c>
    </row>
    <row r="43" spans="1:4" x14ac:dyDescent="0.3">
      <c r="A43" s="29" t="s">
        <v>40</v>
      </c>
    </row>
  </sheetData>
  <mergeCells count="2">
    <mergeCell ref="D1:D2"/>
    <mergeCell ref="B1:B2"/>
  </mergeCells>
  <conditionalFormatting sqref="C40:D40">
    <cfRule type="cellIs" dxfId="11" priority="1" operator="lessThan">
      <formula>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5"/>
  <sheetViews>
    <sheetView showGridLines="0" zoomScaleSheetLayoutView="100" workbookViewId="0">
      <selection activeCell="B1" sqref="B1:B2"/>
    </sheetView>
  </sheetViews>
  <sheetFormatPr defaultRowHeight="13.8" x14ac:dyDescent="0.3"/>
  <cols>
    <col min="1" max="1" width="2.6640625" style="29" customWidth="1"/>
    <col min="2" max="2" width="46.6640625" style="20" customWidth="1"/>
    <col min="3" max="4" width="17.5546875" style="20" customWidth="1"/>
    <col min="5" max="5" width="2.6640625" customWidth="1"/>
  </cols>
  <sheetData>
    <row r="1" spans="1:4" ht="18" customHeight="1" x14ac:dyDescent="0.35">
      <c r="A1" s="29" t="s">
        <v>28</v>
      </c>
      <c r="B1" s="43" t="s">
        <v>45</v>
      </c>
      <c r="C1" s="46"/>
      <c r="D1" s="41" t="s">
        <v>19</v>
      </c>
    </row>
    <row r="2" spans="1:4" ht="14.4" customHeight="1" thickBot="1" x14ac:dyDescent="0.4">
      <c r="A2" s="29" t="s">
        <v>30</v>
      </c>
      <c r="B2" s="44"/>
      <c r="C2" s="9"/>
      <c r="D2" s="42"/>
    </row>
    <row r="3" spans="1:4" ht="18.75" customHeight="1" thickTop="1" thickBot="1" x14ac:dyDescent="0.4">
      <c r="B3" s="1"/>
      <c r="C3" s="2"/>
      <c r="D3" s="2"/>
    </row>
    <row r="4" spans="1:4" ht="15" thickTop="1" x14ac:dyDescent="0.3">
      <c r="A4" s="29" t="s">
        <v>29</v>
      </c>
      <c r="B4" s="3" t="s">
        <v>0</v>
      </c>
      <c r="D4" s="4"/>
    </row>
    <row r="5" spans="1:4" x14ac:dyDescent="0.3">
      <c r="A5" s="29" t="s">
        <v>31</v>
      </c>
      <c r="B5" s="30" t="s">
        <v>6</v>
      </c>
      <c r="C5" s="31" t="s">
        <v>27</v>
      </c>
      <c r="D5" s="31" t="s">
        <v>26</v>
      </c>
    </row>
    <row r="6" spans="1:4" x14ac:dyDescent="0.3">
      <c r="B6" s="27" t="s">
        <v>42</v>
      </c>
      <c r="C6" s="25">
        <v>0</v>
      </c>
      <c r="D6" s="25">
        <v>0</v>
      </c>
    </row>
    <row r="7" spans="1:4" x14ac:dyDescent="0.3">
      <c r="B7" s="27" t="s">
        <v>8</v>
      </c>
      <c r="C7" s="25">
        <v>0</v>
      </c>
      <c r="D7" s="25">
        <v>0</v>
      </c>
    </row>
    <row r="8" spans="1:4" x14ac:dyDescent="0.3">
      <c r="B8" s="27" t="s">
        <v>1</v>
      </c>
      <c r="C8" s="25">
        <v>0</v>
      </c>
      <c r="D8" s="25">
        <v>0</v>
      </c>
    </row>
    <row r="9" spans="1:4" x14ac:dyDescent="0.3">
      <c r="B9" s="27" t="s">
        <v>9</v>
      </c>
      <c r="C9" s="25">
        <v>0</v>
      </c>
      <c r="D9" s="25">
        <v>0</v>
      </c>
    </row>
    <row r="10" spans="1:4" x14ac:dyDescent="0.3">
      <c r="B10" s="32" t="s">
        <v>2</v>
      </c>
      <c r="C10" s="33">
        <f>SUBTOTAL(109,CurrentAssets1319[Previous Year])</f>
        <v>0</v>
      </c>
      <c r="D10" s="33">
        <f>SUBTOTAL(109,CurrentAssets1319[Current Year])</f>
        <v>0</v>
      </c>
    </row>
    <row r="11" spans="1:4" x14ac:dyDescent="0.3">
      <c r="B11"/>
      <c r="C11"/>
      <c r="D11"/>
    </row>
    <row r="12" spans="1:4" x14ac:dyDescent="0.3">
      <c r="A12" s="29" t="s">
        <v>32</v>
      </c>
      <c r="B12" s="30" t="s">
        <v>14</v>
      </c>
      <c r="C12" s="31" t="s">
        <v>27</v>
      </c>
      <c r="D12" s="31" t="s">
        <v>26</v>
      </c>
    </row>
    <row r="13" spans="1:4" x14ac:dyDescent="0.3">
      <c r="B13" s="27" t="s">
        <v>3</v>
      </c>
      <c r="C13" s="25">
        <v>0</v>
      </c>
      <c r="D13" s="25">
        <v>0</v>
      </c>
    </row>
    <row r="14" spans="1:4" x14ac:dyDescent="0.3">
      <c r="B14" s="34" t="s">
        <v>21</v>
      </c>
      <c r="C14" s="35">
        <f>SUBTOTAL(109,FixedAssets814[Previous Year])</f>
        <v>0</v>
      </c>
      <c r="D14" s="35">
        <f>SUBTOTAL(109,FixedAssets814[Current Year])</f>
        <v>0</v>
      </c>
    </row>
    <row r="15" spans="1:4" x14ac:dyDescent="0.3">
      <c r="B15"/>
      <c r="C15"/>
      <c r="D15"/>
    </row>
    <row r="16" spans="1:4" x14ac:dyDescent="0.3">
      <c r="B16" s="30" t="s">
        <v>22</v>
      </c>
      <c r="C16" s="31" t="s">
        <v>27</v>
      </c>
      <c r="D16" s="31" t="s">
        <v>26</v>
      </c>
    </row>
    <row r="17" spans="1:4" x14ac:dyDescent="0.3">
      <c r="B17" s="27" t="s">
        <v>41</v>
      </c>
      <c r="C17" s="25">
        <v>0</v>
      </c>
      <c r="D17" s="25">
        <v>0</v>
      </c>
    </row>
    <row r="18" spans="1:4" x14ac:dyDescent="0.3">
      <c r="B18" s="34" t="s">
        <v>17</v>
      </c>
      <c r="C18" s="35">
        <f>SUBTOTAL(109,OtherAssets915[Previous Year])</f>
        <v>0</v>
      </c>
      <c r="D18" s="35">
        <f>SUBTOTAL(109,OtherAssets915[Current Year])</f>
        <v>0</v>
      </c>
    </row>
    <row r="19" spans="1:4" x14ac:dyDescent="0.3">
      <c r="A19" s="29" t="s">
        <v>33</v>
      </c>
      <c r="B19" s="6"/>
      <c r="C19" s="7"/>
      <c r="D19" s="8"/>
    </row>
    <row r="20" spans="1:4" ht="18" thickBot="1" x14ac:dyDescent="0.4">
      <c r="B20" s="9" t="s">
        <v>4</v>
      </c>
      <c r="C20" s="22">
        <f>OtherAssets915[[#Totals],[Previous Year]]+FixedAssets814[[#Totals],[Previous Year]]+CurrentAssets1319[[#Totals],[Previous Year]]</f>
        <v>0</v>
      </c>
      <c r="D20" s="22">
        <f>OtherAssets915[[#Totals],[Current Year]]+FixedAssets814[[#Totals],[Current Year]]+CurrentAssets1319[[#Totals],[Current Year]]</f>
        <v>0</v>
      </c>
    </row>
    <row r="21" spans="1:4" ht="18.600000000000001" thickTop="1" thickBot="1" x14ac:dyDescent="0.4">
      <c r="B21" s="10"/>
      <c r="C21" s="11"/>
      <c r="D21" s="11"/>
    </row>
    <row r="22" spans="1:4" ht="15" thickTop="1" x14ac:dyDescent="0.3">
      <c r="B22" s="3" t="s">
        <v>46</v>
      </c>
      <c r="C22" s="12"/>
      <c r="D22" s="13"/>
    </row>
    <row r="23" spans="1:4" x14ac:dyDescent="0.3">
      <c r="A23" s="29" t="s">
        <v>34</v>
      </c>
      <c r="B23" s="36" t="s">
        <v>7</v>
      </c>
      <c r="C23" s="37" t="s">
        <v>27</v>
      </c>
      <c r="D23" s="37" t="s">
        <v>26</v>
      </c>
    </row>
    <row r="24" spans="1:4" x14ac:dyDescent="0.3">
      <c r="B24" s="28" t="s">
        <v>15</v>
      </c>
      <c r="C24" s="26">
        <v>0</v>
      </c>
      <c r="D24" s="26">
        <v>0</v>
      </c>
    </row>
    <row r="25" spans="1:4" x14ac:dyDescent="0.3">
      <c r="A25" s="29" t="s">
        <v>35</v>
      </c>
      <c r="B25" s="28" t="s">
        <v>10</v>
      </c>
      <c r="C25" s="26">
        <v>0</v>
      </c>
      <c r="D25" s="26">
        <v>0</v>
      </c>
    </row>
    <row r="26" spans="1:4" x14ac:dyDescent="0.3">
      <c r="A26" s="29" t="s">
        <v>36</v>
      </c>
      <c r="B26" s="28" t="s">
        <v>43</v>
      </c>
      <c r="C26" s="26">
        <v>0</v>
      </c>
      <c r="D26" s="26">
        <v>0</v>
      </c>
    </row>
    <row r="27" spans="1:4" x14ac:dyDescent="0.3">
      <c r="B27" s="28" t="s">
        <v>44</v>
      </c>
      <c r="C27" s="26">
        <v>0</v>
      </c>
      <c r="D27" s="26">
        <v>0</v>
      </c>
    </row>
    <row r="28" spans="1:4" x14ac:dyDescent="0.3">
      <c r="B28" s="38" t="s">
        <v>5</v>
      </c>
      <c r="C28" s="39">
        <f>SUBTOTAL(109,CurrentLiabilities1016[Previous Year])</f>
        <v>0</v>
      </c>
      <c r="D28" s="39">
        <f>SUBTOTAL(109,CurrentLiabilities1016[Current Year])</f>
        <v>0</v>
      </c>
    </row>
    <row r="29" spans="1:4" x14ac:dyDescent="0.3">
      <c r="B29"/>
      <c r="C29"/>
      <c r="D29"/>
    </row>
    <row r="30" spans="1:4" x14ac:dyDescent="0.3">
      <c r="B30" s="36" t="s">
        <v>23</v>
      </c>
      <c r="C30" s="37" t="s">
        <v>27</v>
      </c>
      <c r="D30" s="37" t="s">
        <v>26</v>
      </c>
    </row>
    <row r="31" spans="1:4" x14ac:dyDescent="0.3">
      <c r="B31" s="28" t="s">
        <v>16</v>
      </c>
      <c r="C31" s="26">
        <v>0</v>
      </c>
      <c r="D31" s="26">
        <v>0</v>
      </c>
    </row>
    <row r="32" spans="1:4" x14ac:dyDescent="0.3">
      <c r="B32" s="38" t="s">
        <v>18</v>
      </c>
      <c r="C32" s="39">
        <f>SUBTOTAL(109,LongTermLiabilities1117[Previous Year])</f>
        <v>0</v>
      </c>
      <c r="D32" s="39">
        <f>SUBTOTAL(109,LongTermLiabilities1117[Current Year])</f>
        <v>0</v>
      </c>
    </row>
    <row r="33" spans="1:4" x14ac:dyDescent="0.3">
      <c r="A33" s="29" t="s">
        <v>37</v>
      </c>
      <c r="B33"/>
      <c r="C33"/>
      <c r="D33"/>
    </row>
    <row r="34" spans="1:4" x14ac:dyDescent="0.3">
      <c r="B34" s="36" t="s">
        <v>24</v>
      </c>
      <c r="C34" s="37" t="s">
        <v>27</v>
      </c>
      <c r="D34" s="37" t="s">
        <v>26</v>
      </c>
    </row>
    <row r="35" spans="1:4" x14ac:dyDescent="0.3">
      <c r="B35" s="28" t="s">
        <v>11</v>
      </c>
      <c r="C35" s="26">
        <v>0</v>
      </c>
      <c r="D35" s="26">
        <v>0</v>
      </c>
    </row>
    <row r="36" spans="1:4" x14ac:dyDescent="0.3">
      <c r="B36" s="28" t="s">
        <v>12</v>
      </c>
      <c r="C36" s="26">
        <v>0</v>
      </c>
      <c r="D36" s="26">
        <v>0</v>
      </c>
    </row>
    <row r="37" spans="1:4" x14ac:dyDescent="0.3">
      <c r="A37" s="29" t="s">
        <v>38</v>
      </c>
      <c r="B37" s="38" t="s">
        <v>13</v>
      </c>
      <c r="C37" s="39">
        <f>SUBTOTAL(109,OwnersEquity1218[Previous Year])</f>
        <v>0</v>
      </c>
      <c r="D37" s="39">
        <f>SUBTOTAL(109,OwnersEquity1218[Current Year])</f>
        <v>0</v>
      </c>
    </row>
    <row r="38" spans="1:4" x14ac:dyDescent="0.3">
      <c r="B38" s="5"/>
      <c r="C38" s="14"/>
      <c r="D38" s="15"/>
    </row>
    <row r="39" spans="1:4" ht="18" thickBot="1" x14ac:dyDescent="0.4">
      <c r="B39" s="16" t="s">
        <v>25</v>
      </c>
      <c r="C39" s="23">
        <f>OwnersEquity1218[[#Totals],[Previous Year]]+LongTermLiabilities1117[[#Totals],[Previous Year]]+CurrentLiabilities1016[[#Totals],[Previous Year]]</f>
        <v>0</v>
      </c>
      <c r="D39" s="23">
        <f>OwnersEquity1218[[#Totals],[Current Year]]+LongTermLiabilities1117[[#Totals],[Current Year]]+CurrentLiabilities1016[[#Totals],[Current Year]]</f>
        <v>0</v>
      </c>
    </row>
    <row r="40" spans="1:4" ht="14.4" thickTop="1" x14ac:dyDescent="0.3">
      <c r="B40" s="17"/>
      <c r="C40" s="18"/>
      <c r="D40" s="19"/>
    </row>
    <row r="42" spans="1:4" ht="17.399999999999999" x14ac:dyDescent="0.35">
      <c r="A42" s="29" t="s">
        <v>39</v>
      </c>
      <c r="B42" s="21" t="s">
        <v>20</v>
      </c>
      <c r="C42" s="24">
        <f>SUM(C20-C39)</f>
        <v>0</v>
      </c>
      <c r="D42" s="24">
        <f>SUM(D20-D39)</f>
        <v>0</v>
      </c>
    </row>
    <row r="45" spans="1:4" x14ac:dyDescent="0.3">
      <c r="A45" s="29" t="s">
        <v>40</v>
      </c>
    </row>
  </sheetData>
  <mergeCells count="2">
    <mergeCell ref="D1:D2"/>
    <mergeCell ref="B1:B2"/>
  </mergeCells>
  <phoneticPr fontId="0" type="noConversion"/>
  <conditionalFormatting sqref="C42:D42">
    <cfRule type="cellIs" dxfId="10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4C90-E642-4129-BFE6-7052A5D1CBA0}">
  <dimension ref="A1:D36"/>
  <sheetViews>
    <sheetView workbookViewId="0">
      <selection activeCell="B33" sqref="B33"/>
    </sheetView>
  </sheetViews>
  <sheetFormatPr defaultRowHeight="13.8" x14ac:dyDescent="0.3"/>
  <cols>
    <col min="1" max="1" width="2.6640625" style="29" customWidth="1"/>
    <col min="2" max="2" width="46.6640625" style="20" customWidth="1"/>
    <col min="3" max="4" width="17.5546875" style="20" customWidth="1"/>
    <col min="5" max="5" width="2.6640625" customWidth="1"/>
  </cols>
  <sheetData>
    <row r="1" spans="1:4" ht="18" customHeight="1" x14ac:dyDescent="0.3">
      <c r="A1" s="29" t="s">
        <v>28</v>
      </c>
      <c r="B1" s="43" t="s">
        <v>45</v>
      </c>
      <c r="C1" s="41" t="s">
        <v>48</v>
      </c>
      <c r="D1" s="41"/>
    </row>
    <row r="2" spans="1:4" ht="14.4" customHeight="1" thickBot="1" x14ac:dyDescent="0.35">
      <c r="A2" s="29" t="s">
        <v>30</v>
      </c>
      <c r="B2" s="44"/>
      <c r="C2" s="45"/>
      <c r="D2" s="45"/>
    </row>
    <row r="3" spans="1:4" ht="18.75" customHeight="1" thickTop="1" thickBot="1" x14ac:dyDescent="0.4">
      <c r="B3" s="1"/>
      <c r="C3" s="2"/>
      <c r="D3" s="2"/>
    </row>
    <row r="4" spans="1:4" ht="15" thickTop="1" x14ac:dyDescent="0.3">
      <c r="A4" s="29" t="s">
        <v>29</v>
      </c>
      <c r="B4" s="3" t="s">
        <v>47</v>
      </c>
      <c r="D4" s="4"/>
    </row>
    <row r="5" spans="1:4" x14ac:dyDescent="0.3">
      <c r="A5" s="29" t="s">
        <v>31</v>
      </c>
      <c r="B5" s="30" t="s">
        <v>49</v>
      </c>
      <c r="C5" s="31" t="s">
        <v>27</v>
      </c>
      <c r="D5" s="31" t="s">
        <v>26</v>
      </c>
    </row>
    <row r="6" spans="1:4" x14ac:dyDescent="0.3">
      <c r="B6" s="27" t="s">
        <v>57</v>
      </c>
      <c r="C6" s="25">
        <v>0</v>
      </c>
      <c r="D6" s="25">
        <v>0</v>
      </c>
    </row>
    <row r="7" spans="1:4" x14ac:dyDescent="0.3">
      <c r="B7" s="27" t="s">
        <v>50</v>
      </c>
      <c r="C7" s="25">
        <v>0</v>
      </c>
      <c r="D7" s="25">
        <v>0</v>
      </c>
    </row>
    <row r="8" spans="1:4" x14ac:dyDescent="0.3">
      <c r="B8" s="27" t="s">
        <v>51</v>
      </c>
      <c r="C8" s="25">
        <v>0</v>
      </c>
      <c r="D8" s="25">
        <v>0</v>
      </c>
    </row>
    <row r="9" spans="1:4" x14ac:dyDescent="0.3">
      <c r="B9" s="27" t="s">
        <v>52</v>
      </c>
      <c r="C9" s="25">
        <v>0</v>
      </c>
      <c r="D9" s="25">
        <v>0</v>
      </c>
    </row>
    <row r="10" spans="1:4" x14ac:dyDescent="0.3">
      <c r="B10" s="27" t="s">
        <v>53</v>
      </c>
      <c r="C10" s="25">
        <v>0</v>
      </c>
      <c r="D10" s="25">
        <v>0</v>
      </c>
    </row>
    <row r="11" spans="1:4" x14ac:dyDescent="0.3">
      <c r="B11" s="27" t="s">
        <v>54</v>
      </c>
      <c r="C11" s="25">
        <v>0</v>
      </c>
      <c r="D11" s="25">
        <v>0</v>
      </c>
    </row>
    <row r="12" spans="1:4" x14ac:dyDescent="0.3">
      <c r="B12" s="27" t="s">
        <v>55</v>
      </c>
      <c r="C12" s="25">
        <v>0</v>
      </c>
      <c r="D12" s="25">
        <v>0</v>
      </c>
    </row>
    <row r="13" spans="1:4" x14ac:dyDescent="0.3">
      <c r="B13" s="27" t="s">
        <v>56</v>
      </c>
      <c r="C13" s="25">
        <v>0</v>
      </c>
      <c r="D13" s="25">
        <v>0</v>
      </c>
    </row>
    <row r="14" spans="1:4" x14ac:dyDescent="0.3">
      <c r="B14"/>
      <c r="C14"/>
      <c r="D14"/>
    </row>
    <row r="15" spans="1:4" ht="18" thickBot="1" x14ac:dyDescent="0.4">
      <c r="B15" s="9" t="s">
        <v>58</v>
      </c>
      <c r="C15" s="22">
        <f>SUM(CurrentAssets13[Previous Year])</f>
        <v>0</v>
      </c>
      <c r="D15" s="22">
        <f>SUM(CurrentAssets13[Current Year])</f>
        <v>0</v>
      </c>
    </row>
    <row r="16" spans="1:4" ht="18.600000000000001" thickTop="1" thickBot="1" x14ac:dyDescent="0.4">
      <c r="B16" s="10"/>
      <c r="C16" s="11"/>
      <c r="D16" s="11"/>
    </row>
    <row r="17" spans="1:4" ht="15" thickTop="1" x14ac:dyDescent="0.3">
      <c r="B17" s="3" t="s">
        <v>59</v>
      </c>
      <c r="C17" s="12"/>
      <c r="D17" s="13"/>
    </row>
    <row r="18" spans="1:4" x14ac:dyDescent="0.3">
      <c r="A18" s="29" t="s">
        <v>34</v>
      </c>
      <c r="B18" s="36" t="s">
        <v>61</v>
      </c>
      <c r="C18" s="37" t="s">
        <v>27</v>
      </c>
      <c r="D18" s="37" t="s">
        <v>26</v>
      </c>
    </row>
    <row r="19" spans="1:4" x14ac:dyDescent="0.3">
      <c r="B19" s="28" t="s">
        <v>62</v>
      </c>
      <c r="C19" s="26">
        <v>0</v>
      </c>
      <c r="D19" s="26">
        <v>0</v>
      </c>
    </row>
    <row r="20" spans="1:4" x14ac:dyDescent="0.3">
      <c r="A20" s="29" t="s">
        <v>35</v>
      </c>
      <c r="B20" s="28" t="s">
        <v>65</v>
      </c>
      <c r="C20" s="26">
        <v>0</v>
      </c>
      <c r="D20" s="26">
        <v>0</v>
      </c>
    </row>
    <row r="21" spans="1:4" x14ac:dyDescent="0.3">
      <c r="A21" s="29" t="s">
        <v>36</v>
      </c>
      <c r="B21" s="28" t="s">
        <v>63</v>
      </c>
      <c r="C21" s="26">
        <v>0</v>
      </c>
      <c r="D21" s="26">
        <v>0</v>
      </c>
    </row>
    <row r="22" spans="1:4" x14ac:dyDescent="0.3">
      <c r="B22" s="28" t="s">
        <v>64</v>
      </c>
      <c r="C22" s="26">
        <v>0</v>
      </c>
      <c r="D22" s="26">
        <v>0</v>
      </c>
    </row>
    <row r="23" spans="1:4" x14ac:dyDescent="0.3">
      <c r="B23" s="38" t="s">
        <v>66</v>
      </c>
      <c r="C23" s="39">
        <f>SUBTOTAL(109,CurrentLiabilities10[Previous Year])</f>
        <v>0</v>
      </c>
      <c r="D23" s="39">
        <f>SUBTOTAL(109,CurrentLiabilities10[Current Year])</f>
        <v>0</v>
      </c>
    </row>
    <row r="24" spans="1:4" x14ac:dyDescent="0.3">
      <c r="B24"/>
      <c r="C24"/>
      <c r="D24"/>
    </row>
    <row r="25" spans="1:4" x14ac:dyDescent="0.3">
      <c r="B25" s="36" t="s">
        <v>68</v>
      </c>
      <c r="C25" s="37" t="s">
        <v>27</v>
      </c>
      <c r="D25" s="37" t="s">
        <v>26</v>
      </c>
    </row>
    <row r="26" spans="1:4" x14ac:dyDescent="0.3">
      <c r="B26" s="28" t="s">
        <v>69</v>
      </c>
      <c r="C26" s="26">
        <v>0</v>
      </c>
      <c r="D26" s="26">
        <v>0</v>
      </c>
    </row>
    <row r="27" spans="1:4" x14ac:dyDescent="0.3">
      <c r="B27" s="28" t="s">
        <v>70</v>
      </c>
      <c r="C27" s="26">
        <v>0</v>
      </c>
      <c r="D27" s="26">
        <v>0</v>
      </c>
    </row>
    <row r="28" spans="1:4" x14ac:dyDescent="0.3">
      <c r="B28" s="38" t="s">
        <v>67</v>
      </c>
      <c r="C28" s="39">
        <f>SUM(LongTermLiabilities11[Previous Year])</f>
        <v>0</v>
      </c>
      <c r="D28" s="39">
        <f>SUBTOTAL(109,LongTermLiabilities11[Current Year])</f>
        <v>0</v>
      </c>
    </row>
    <row r="29" spans="1:4" x14ac:dyDescent="0.3">
      <c r="A29" s="29" t="s">
        <v>37</v>
      </c>
      <c r="B29"/>
      <c r="C29"/>
      <c r="D29"/>
    </row>
    <row r="30" spans="1:4" ht="18" thickBot="1" x14ac:dyDescent="0.4">
      <c r="B30" s="16" t="s">
        <v>25</v>
      </c>
      <c r="C30" s="23">
        <f>SUM(LongTermLiabilities11[[#Totals],[Previous Year]]+CurrentLiabilities10[[#Totals],[Previous Year]])</f>
        <v>0</v>
      </c>
      <c r="D30" s="23">
        <f>SUM(LongTermLiabilities11[[#Totals],[Current Year]]+CurrentLiabilities10[[#Totals],[Current Year]])</f>
        <v>0</v>
      </c>
    </row>
    <row r="31" spans="1:4" ht="14.4" thickTop="1" x14ac:dyDescent="0.3">
      <c r="B31" s="17"/>
      <c r="C31" s="18"/>
      <c r="D31" s="19"/>
    </row>
    <row r="33" spans="1:4" ht="17.399999999999999" x14ac:dyDescent="0.35">
      <c r="A33" s="29" t="s">
        <v>39</v>
      </c>
      <c r="B33" s="21" t="s">
        <v>71</v>
      </c>
      <c r="C33" s="24">
        <f>SUM(C15-C30)</f>
        <v>0</v>
      </c>
      <c r="D33" s="24">
        <f>SUM(D15-D30)</f>
        <v>0</v>
      </c>
    </row>
    <row r="36" spans="1:4" x14ac:dyDescent="0.3">
      <c r="A36" s="29" t="s">
        <v>40</v>
      </c>
    </row>
  </sheetData>
  <mergeCells count="2">
    <mergeCell ref="B1:B2"/>
    <mergeCell ref="C1:D2"/>
  </mergeCells>
  <conditionalFormatting sqref="C33:D33">
    <cfRule type="cellIs" dxfId="9" priority="1" operator="lessThan">
      <formula>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Organizational Budget</vt:lpstr>
      <vt:lpstr>Balance Sheet</vt:lpstr>
      <vt:lpstr>Statement of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Colton Strawser</dc:creator>
  <cp:lastModifiedBy>Colton Strawser</cp:lastModifiedBy>
  <dcterms:created xsi:type="dcterms:W3CDTF">2018-05-17T11:18:53Z</dcterms:created>
  <dcterms:modified xsi:type="dcterms:W3CDTF">2018-08-24T21:26:48Z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2018-05-17T11:19:00.4531304Z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