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hidePivotFieldList="1"/>
  <mc:AlternateContent xmlns:mc="http://schemas.openxmlformats.org/markup-compatibility/2006">
    <mc:Choice Requires="x15">
      <x15ac:absPath xmlns:x15ac="http://schemas.microsoft.com/office/spreadsheetml/2010/11/ac" url="https://cityofsandiego-my.sharepoint.com/personal/abdollahis_sandiego_gov/Documents/CIP Analysis &amp; Strategic Forecasting/Doing/Functional/Published-Award/FY21/3_Published - Website/Q1/"/>
    </mc:Choice>
  </mc:AlternateContent>
  <xr:revisionPtr revIDLastSave="82" documentId="11_1CBCFF28B6557E94A25528ABF0EE67233AB6CA89" xr6:coauthVersionLast="45" xr6:coauthVersionMax="45" xr10:uidLastSave="{1036BB52-6B61-4F91-A9AD-820399326120}"/>
  <bookViews>
    <workbookView xWindow="20370" yWindow="-900" windowWidth="29040" windowHeight="15840" tabRatio="274" xr2:uid="{00000000-000D-0000-FFFF-FFFF00000000}"/>
  </bookViews>
  <sheets>
    <sheet name="Forecast of Projects" sheetId="5" r:id="rId1"/>
    <sheet name="Summary Table" sheetId="7" r:id="rId2"/>
    <sheet name="ESRI_MAPINFO_SHEET" sheetId="2" state="veryHidden" r:id="rId3"/>
  </sheets>
  <definedNames>
    <definedName name="_xlnm._FilterDatabase" localSheetId="0" hidden="1">'Forecast of Projects'!$A$1:$H$14</definedName>
    <definedName name="_xlnm.Print_Titles" localSheetId="0">'Forecast of Projects'!$1:$1</definedName>
    <definedName name="_xlnm.Print_Titles">#REF!</definedName>
    <definedName name="Slicer_Asset_Group3">#N/A</definedName>
    <definedName name="Slicer_Asset_Group31">#N/A</definedName>
    <definedName name="Slicer_Delivery_Method3">#N/A</definedName>
    <definedName name="Slicer_Delivery_Method31">#N/A</definedName>
    <definedName name="Slicer_Division">#N/A</definedName>
    <definedName name="Slicer_Division21">#N/A</definedName>
    <definedName name="Slicer_Docketed_FY20_Published_List">#N/A</definedName>
    <definedName name="Slicer_P6_Master__Exists">#N/A</definedName>
    <definedName name="Slicer_Status_of_Advertise">#N/A</definedName>
    <definedName name="Slicer_Status_of_Advertise1">#N/A</definedName>
    <definedName name="Slicer_Status_of_Award">#N/A</definedName>
    <definedName name="Slicer_Status_of_Award21">#N/A</definedName>
  </definedNames>
  <calcPr calcId="191029"/>
  <pivotCaches>
    <pivotCache cacheId="4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2" i="5" l="1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189" i="5"/>
  <c r="B190" i="5"/>
  <c r="B183" i="5"/>
  <c r="B184" i="5"/>
  <c r="B185" i="5"/>
  <c r="B186" i="5"/>
  <c r="B187" i="5"/>
  <c r="B188" i="5"/>
  <c r="B182" i="5"/>
  <c r="B181" i="5"/>
  <c r="B179" i="5"/>
  <c r="B180" i="5"/>
  <c r="B178" i="5"/>
  <c r="B176" i="5"/>
  <c r="B177" i="5"/>
  <c r="G192" i="5" l="1"/>
  <c r="H192" i="5"/>
  <c r="B75" i="5" l="1"/>
  <c r="B167" i="5"/>
  <c r="B122" i="5"/>
  <c r="B106" i="5"/>
  <c r="B160" i="5"/>
  <c r="B82" i="5"/>
  <c r="B65" i="5"/>
  <c r="B165" i="5"/>
  <c r="B127" i="5"/>
  <c r="B40" i="5"/>
  <c r="B81" i="5"/>
  <c r="B114" i="5"/>
  <c r="B111" i="5"/>
  <c r="B41" i="5"/>
  <c r="B4" i="5"/>
  <c r="B72" i="5"/>
  <c r="B79" i="5"/>
  <c r="B77" i="5"/>
  <c r="B87" i="5"/>
  <c r="B88" i="5"/>
  <c r="B168" i="5"/>
  <c r="B6" i="5"/>
  <c r="B109" i="5"/>
  <c r="B156" i="5"/>
  <c r="B50" i="5"/>
  <c r="B143" i="5"/>
  <c r="B132" i="5"/>
  <c r="B8" i="5"/>
  <c r="B7" i="5"/>
  <c r="B14" i="5"/>
  <c r="B136" i="5"/>
  <c r="B76" i="5"/>
  <c r="B129" i="5"/>
  <c r="B130" i="5"/>
  <c r="B162" i="5"/>
  <c r="B80" i="5"/>
  <c r="B62" i="5"/>
  <c r="B166" i="5"/>
  <c r="B154" i="5"/>
  <c r="B94" i="5"/>
  <c r="B93" i="5"/>
  <c r="B153" i="5"/>
  <c r="B43" i="5"/>
  <c r="B44" i="5"/>
  <c r="B138" i="5"/>
  <c r="B73" i="5"/>
  <c r="B134" i="5"/>
  <c r="B124" i="5"/>
  <c r="B119" i="5"/>
  <c r="B170" i="5"/>
  <c r="B123" i="5"/>
  <c r="B92" i="5"/>
  <c r="B126" i="5"/>
  <c r="B120" i="5"/>
  <c r="B128" i="5"/>
  <c r="B158" i="5"/>
  <c r="B171" i="5"/>
  <c r="B131" i="5"/>
  <c r="B74" i="5"/>
  <c r="B116" i="5"/>
  <c r="B149" i="5"/>
  <c r="B174" i="5"/>
  <c r="B57" i="5"/>
  <c r="B140" i="5"/>
  <c r="B91" i="5"/>
  <c r="B125" i="5"/>
  <c r="B110" i="5"/>
  <c r="B95" i="5"/>
  <c r="B96" i="5"/>
  <c r="B121" i="5"/>
  <c r="B56" i="5"/>
  <c r="B36" i="5"/>
  <c r="B61" i="5"/>
  <c r="B60" i="5"/>
  <c r="B148" i="5"/>
  <c r="B15" i="5"/>
  <c r="B159" i="5"/>
  <c r="B145" i="5"/>
  <c r="B137" i="5"/>
  <c r="B142" i="5"/>
  <c r="B175" i="5"/>
  <c r="B151" i="5"/>
  <c r="B139" i="5"/>
  <c r="B141" i="5"/>
  <c r="B10" i="5"/>
  <c r="B173" i="5"/>
  <c r="B163" i="5"/>
  <c r="B68" i="5"/>
  <c r="B3" i="5"/>
  <c r="B38" i="5"/>
  <c r="B89" i="5"/>
  <c r="B172" i="5"/>
  <c r="B55" i="5"/>
  <c r="B37" i="5"/>
  <c r="B99" i="5"/>
  <c r="B135" i="5"/>
  <c r="B105" i="5"/>
  <c r="B39" i="5"/>
  <c r="B69" i="5"/>
  <c r="B53" i="5"/>
  <c r="B54" i="5"/>
  <c r="B152" i="5"/>
  <c r="B113" i="5"/>
  <c r="B144" i="5"/>
  <c r="B71" i="5"/>
  <c r="B70" i="5"/>
  <c r="B164" i="5"/>
  <c r="B17" i="5"/>
  <c r="B13" i="5"/>
  <c r="B48" i="5"/>
  <c r="B155" i="5"/>
  <c r="B90" i="5"/>
  <c r="B66" i="5"/>
  <c r="B146" i="5"/>
  <c r="B67" i="5"/>
  <c r="B100" i="5"/>
  <c r="B42" i="5"/>
  <c r="B112" i="5"/>
  <c r="B85" i="5"/>
  <c r="B49" i="5"/>
  <c r="B12" i="5"/>
  <c r="B11" i="5"/>
  <c r="B157" i="5"/>
  <c r="B9" i="5"/>
  <c r="B84" i="5"/>
  <c r="B52" i="5"/>
  <c r="B51" i="5"/>
  <c r="B86" i="5"/>
  <c r="B115" i="5"/>
  <c r="B133" i="5"/>
  <c r="B16" i="5"/>
  <c r="B5" i="5"/>
  <c r="B104" i="5"/>
  <c r="B169" i="5"/>
  <c r="B64" i="5"/>
  <c r="B63" i="5"/>
  <c r="B97" i="5"/>
  <c r="B98" i="5"/>
  <c r="B46" i="5"/>
  <c r="B45" i="5"/>
  <c r="B102" i="5"/>
  <c r="B101" i="5"/>
  <c r="B83" i="5"/>
  <c r="B117" i="5" l="1"/>
  <c r="B108" i="5"/>
  <c r="B2" i="5"/>
  <c r="B103" i="5"/>
  <c r="B47" i="5"/>
  <c r="B58" i="5" l="1"/>
  <c r="B78" i="5"/>
  <c r="B118" i="5"/>
  <c r="B147" i="5"/>
  <c r="B59" i="5"/>
  <c r="B161" i="5"/>
  <c r="B107" i="5"/>
  <c r="B150" i="5"/>
  <c r="A3" i="5" l="1"/>
  <c r="A4" i="5" l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</calcChain>
</file>

<file path=xl/sharedStrings.xml><?xml version="1.0" encoding="utf-8"?>
<sst xmlns="http://schemas.openxmlformats.org/spreadsheetml/2006/main" count="1541" uniqueCount="417">
  <si>
    <t>Design Bid Build</t>
  </si>
  <si>
    <t>B15097</t>
  </si>
  <si>
    <t>B15139</t>
  </si>
  <si>
    <t>Estimated Total Project Cost ($)</t>
  </si>
  <si>
    <t>Estimated Total Contract Cost ($)</t>
  </si>
  <si>
    <t>Contract Type</t>
  </si>
  <si>
    <t>Project Name</t>
  </si>
  <si>
    <t>Line Number</t>
  </si>
  <si>
    <t>Asset Managing Department</t>
  </si>
  <si>
    <t>Project Name (Text)</t>
  </si>
  <si>
    <t>Fiscal Year Awarding</t>
  </si>
  <si>
    <t>Quarter Awarding</t>
  </si>
  <si>
    <t>Fiscal Year Advertising</t>
  </si>
  <si>
    <t>Quarter Advertising</t>
  </si>
  <si>
    <t>Estimated Construction Contract Award</t>
  </si>
  <si>
    <t>Estimated Total Project Cost</t>
  </si>
  <si>
    <t>Asset - Managing Department</t>
  </si>
  <si>
    <t xml:space="preserve">Summary by Asset - Managing Departments </t>
  </si>
  <si>
    <t>B17152</t>
  </si>
  <si>
    <t>B19014</t>
  </si>
  <si>
    <t>S18007</t>
  </si>
  <si>
    <t>S18006</t>
  </si>
  <si>
    <t>S16061</t>
  </si>
  <si>
    <t>S16047</t>
  </si>
  <si>
    <t>S16036</t>
  </si>
  <si>
    <t>S16034</t>
  </si>
  <si>
    <t>S15028</t>
  </si>
  <si>
    <t>S15019</t>
  </si>
  <si>
    <t>S15007</t>
  </si>
  <si>
    <t>S14007</t>
  </si>
  <si>
    <t>S11010</t>
  </si>
  <si>
    <t>S01090</t>
  </si>
  <si>
    <t>S00915</t>
  </si>
  <si>
    <t>S00751</t>
  </si>
  <si>
    <t>L16000.6</t>
  </si>
  <si>
    <t>L16000.2</t>
  </si>
  <si>
    <t>B19143</t>
  </si>
  <si>
    <t>B19125</t>
  </si>
  <si>
    <t>B19068</t>
  </si>
  <si>
    <t>B18153</t>
  </si>
  <si>
    <t>B18149</t>
  </si>
  <si>
    <t>B18140</t>
  </si>
  <si>
    <t>B18138</t>
  </si>
  <si>
    <t>B18136</t>
  </si>
  <si>
    <t>B18135</t>
  </si>
  <si>
    <t>B18134</t>
  </si>
  <si>
    <t>B18104</t>
  </si>
  <si>
    <t>B18006</t>
  </si>
  <si>
    <t>B17170</t>
  </si>
  <si>
    <t>B17169</t>
  </si>
  <si>
    <t>B17163</t>
  </si>
  <si>
    <t>B17153</t>
  </si>
  <si>
    <t>B17141</t>
  </si>
  <si>
    <t>B17134</t>
  </si>
  <si>
    <t>B17098</t>
  </si>
  <si>
    <t>B17071</t>
  </si>
  <si>
    <t>B17054</t>
  </si>
  <si>
    <t>B17052</t>
  </si>
  <si>
    <t>B16108</t>
  </si>
  <si>
    <t>B16107</t>
  </si>
  <si>
    <t>B16035</t>
  </si>
  <si>
    <t>B16017</t>
  </si>
  <si>
    <t>B15198</t>
  </si>
  <si>
    <t>B15141</t>
  </si>
  <si>
    <t>B15140</t>
  </si>
  <si>
    <t>B15086</t>
  </si>
  <si>
    <t>B15051</t>
  </si>
  <si>
    <t>B15028</t>
  </si>
  <si>
    <t>B12096</t>
  </si>
  <si>
    <t>B00836</t>
  </si>
  <si>
    <t>B00721</t>
  </si>
  <si>
    <t>B00409</t>
  </si>
  <si>
    <t>Hickman Fields Athletic Area</t>
  </si>
  <si>
    <t>MBGC Irrigation &amp; Electrical Upgrades</t>
  </si>
  <si>
    <t>Mission Beach Water &amp; Sewer Repl (S)</t>
  </si>
  <si>
    <t>Mission Beach Water &amp; Sewer Repl (W)</t>
  </si>
  <si>
    <t>Storm Drain Group 968</t>
  </si>
  <si>
    <t>Alvarado Trunk Sewer Phase IV</t>
  </si>
  <si>
    <t>Alvarado TS Water Main Relocations</t>
  </si>
  <si>
    <t>Cañon Street Pocket Park</t>
  </si>
  <si>
    <t>Sidewalk Replacement Group 1903-SE &amp; CH</t>
  </si>
  <si>
    <t>Nimitz Bridge at NTC Rehabilitation</t>
  </si>
  <si>
    <t>Balboa Park Pipeline Repl Ph III (W)</t>
  </si>
  <si>
    <t>Balboa Park Pipeline Repl Ph III (S)</t>
  </si>
  <si>
    <t>Wangenheim Joint Use Facility</t>
  </si>
  <si>
    <t>Salk Neighborhood Park &amp; Joint Use Devel</t>
  </si>
  <si>
    <t>Downtown Complete St Impl Phase 2</t>
  </si>
  <si>
    <t>SEWER GJ 798C</t>
  </si>
  <si>
    <t>Island Ave Mini Park Improvements</t>
  </si>
  <si>
    <t>Torrey Pines Gf-Repr Storm Drain Outfall</t>
  </si>
  <si>
    <t>Pressure Reducing Stations Upgrades Phs1</t>
  </si>
  <si>
    <t>Fire-Rescue Air Ops Facility - PH II</t>
  </si>
  <si>
    <t>Carmel Del Mar NP Comfort Station - Dev</t>
  </si>
  <si>
    <t>Hilltop PH I(Boundary-Toyne)Rd Imp UU617</t>
  </si>
  <si>
    <t>Golfcrest(Jackson-Wandermere)Rd ImpUU584</t>
  </si>
  <si>
    <t>Mission Bl(Loring-Turquoise) Rd Imp UU30</t>
  </si>
  <si>
    <t>Wightman (Chamoune -Euclid) Rd Imp UU388</t>
  </si>
  <si>
    <t>Howard PHI-II(Park-Texas) Rd Imp UU71-72</t>
  </si>
  <si>
    <t>Fanuel St III (Grand-PB Dr) Rd Imp UU188</t>
  </si>
  <si>
    <t>Logan Heights LID (South)</t>
  </si>
  <si>
    <t>San Vicente PH I-II Rd Imp UU505-UU506</t>
  </si>
  <si>
    <t>Market Street Sewer Pipe Replacement</t>
  </si>
  <si>
    <t>Market Street Water Pipe Replacement</t>
  </si>
  <si>
    <t>J Street Mini Park Improvement</t>
  </si>
  <si>
    <t>Highland &amp; Monroe Aves Storm Drain Repl</t>
  </si>
  <si>
    <t>Citywide Street Lights 1950</t>
  </si>
  <si>
    <t>Block 8R UUP - CIP</t>
  </si>
  <si>
    <t>Block 6H UUP</t>
  </si>
  <si>
    <t>District 1 Block 1-J UUD</t>
  </si>
  <si>
    <t>Fanuel St PI Archer to Tourmaline UUD</t>
  </si>
  <si>
    <t>City Heights Pool Reconstruction</t>
  </si>
  <si>
    <t>North City Pure Water Pump Station</t>
  </si>
  <si>
    <t>AC Water Group 1038</t>
  </si>
  <si>
    <t>Design Build</t>
  </si>
  <si>
    <t>Job Order Contract</t>
  </si>
  <si>
    <t>Project Number</t>
  </si>
  <si>
    <t>Q3</t>
  </si>
  <si>
    <t>Q1</t>
  </si>
  <si>
    <t>Q4</t>
  </si>
  <si>
    <t>Q2</t>
  </si>
  <si>
    <t>Multiple Award Construction Contract</t>
  </si>
  <si>
    <t xml:space="preserve">Public Utilities </t>
  </si>
  <si>
    <t>B16034</t>
  </si>
  <si>
    <t>B17013</t>
  </si>
  <si>
    <t>B17104</t>
  </si>
  <si>
    <t>B17105</t>
  </si>
  <si>
    <t>B18144</t>
  </si>
  <si>
    <t>B18192</t>
  </si>
  <si>
    <t>B18220</t>
  </si>
  <si>
    <t>B19000</t>
  </si>
  <si>
    <t>B19001</t>
  </si>
  <si>
    <t>S00636</t>
  </si>
  <si>
    <t>S12012</t>
  </si>
  <si>
    <t>Block 8R UUP</t>
  </si>
  <si>
    <t>North City Pure Water Facility</t>
  </si>
  <si>
    <t>Sewer Group 776A</t>
  </si>
  <si>
    <t>North City Pure Water Pipeline</t>
  </si>
  <si>
    <t>32nd St PH I (Market-F St) Rd Imp UU386</t>
  </si>
  <si>
    <t>DeAnza North Parking Lot Improvements</t>
  </si>
  <si>
    <t>OB Dog Beach Accessibility Improvements</t>
  </si>
  <si>
    <t>MLK Rec Center Moisture Intrusion</t>
  </si>
  <si>
    <t>Dennery Ranch Neighborhood Park</t>
  </si>
  <si>
    <t>Cielo &amp; Woodman Pump Station</t>
  </si>
  <si>
    <t>Agency/ Developer Managed Built - City Paid</t>
  </si>
  <si>
    <t>S15017</t>
  </si>
  <si>
    <t>La Jolla Village/I-805 Landscape Maint</t>
  </si>
  <si>
    <t>21003599</t>
  </si>
  <si>
    <t>B20138</t>
  </si>
  <si>
    <t>B20031</t>
  </si>
  <si>
    <t>B00374</t>
  </si>
  <si>
    <t>B00426</t>
  </si>
  <si>
    <t>B20126</t>
  </si>
  <si>
    <t>B21001</t>
  </si>
  <si>
    <t>TBD</t>
  </si>
  <si>
    <t>B19090</t>
  </si>
  <si>
    <t>B20068</t>
  </si>
  <si>
    <t>B18036</t>
  </si>
  <si>
    <t>B18083</t>
  </si>
  <si>
    <t>B18185</t>
  </si>
  <si>
    <t>B18213</t>
  </si>
  <si>
    <t>B19007</t>
  </si>
  <si>
    <t>B19066</t>
  </si>
  <si>
    <t>B19067</t>
  </si>
  <si>
    <t>B20115</t>
  </si>
  <si>
    <t>S01083</t>
  </si>
  <si>
    <t>B00156</t>
  </si>
  <si>
    <t>B17128</t>
  </si>
  <si>
    <t>B15084</t>
  </si>
  <si>
    <t>B20143</t>
  </si>
  <si>
    <t>B20109</t>
  </si>
  <si>
    <t>B16100</t>
  </si>
  <si>
    <t>B17003</t>
  </si>
  <si>
    <t>B17114</t>
  </si>
  <si>
    <t>B17115</t>
  </si>
  <si>
    <t>B17116</t>
  </si>
  <si>
    <t>B17189</t>
  </si>
  <si>
    <t>B20046</t>
  </si>
  <si>
    <t>B20076</t>
  </si>
  <si>
    <t>S10051</t>
  </si>
  <si>
    <t>B18223</t>
  </si>
  <si>
    <t>B18232</t>
  </si>
  <si>
    <t>B18233</t>
  </si>
  <si>
    <t>B19015</t>
  </si>
  <si>
    <t>B19016</t>
  </si>
  <si>
    <t>B19017</t>
  </si>
  <si>
    <t>B19088</t>
  </si>
  <si>
    <t>L14002.4</t>
  </si>
  <si>
    <t>L14002.5</t>
  </si>
  <si>
    <t>S00319</t>
  </si>
  <si>
    <t>S11103</t>
  </si>
  <si>
    <t>S12022</t>
  </si>
  <si>
    <t>B14099</t>
  </si>
  <si>
    <t>B00394</t>
  </si>
  <si>
    <t>B12048</t>
  </si>
  <si>
    <t>B12057</t>
  </si>
  <si>
    <t>B13102</t>
  </si>
  <si>
    <t>B15029</t>
  </si>
  <si>
    <t>B15142</t>
  </si>
  <si>
    <t>B16112</t>
  </si>
  <si>
    <t>B16140</t>
  </si>
  <si>
    <t>B17016</t>
  </si>
  <si>
    <t>B17087</t>
  </si>
  <si>
    <t>B17133</t>
  </si>
  <si>
    <t>B17140</t>
  </si>
  <si>
    <t>B17188</t>
  </si>
  <si>
    <t>B18087</t>
  </si>
  <si>
    <t>B18091</t>
  </si>
  <si>
    <t>B18098</t>
  </si>
  <si>
    <t>B18121</t>
  </si>
  <si>
    <t>B18137</t>
  </si>
  <si>
    <t>B18141</t>
  </si>
  <si>
    <t>B18142</t>
  </si>
  <si>
    <t>B18147</t>
  </si>
  <si>
    <t>B18148</t>
  </si>
  <si>
    <t>B18150</t>
  </si>
  <si>
    <t>B18151</t>
  </si>
  <si>
    <t>B18155</t>
  </si>
  <si>
    <t>B18159</t>
  </si>
  <si>
    <t>B18197</t>
  </si>
  <si>
    <t>B18231</t>
  </si>
  <si>
    <t>B19029</t>
  </si>
  <si>
    <t>B19032</t>
  </si>
  <si>
    <t>B19062</t>
  </si>
  <si>
    <t>B19097</t>
  </si>
  <si>
    <t>B19145</t>
  </si>
  <si>
    <t>B19166</t>
  </si>
  <si>
    <t>B19169</t>
  </si>
  <si>
    <t>B19203</t>
  </si>
  <si>
    <t>B20064</t>
  </si>
  <si>
    <t>L17000.6</t>
  </si>
  <si>
    <t>L18001.1</t>
  </si>
  <si>
    <t>L18002.3</t>
  </si>
  <si>
    <t>S10008</t>
  </si>
  <si>
    <t>S12013</t>
  </si>
  <si>
    <t>S15015</t>
  </si>
  <si>
    <t>S17001</t>
  </si>
  <si>
    <t>B20072</t>
  </si>
  <si>
    <t>B11048</t>
  </si>
  <si>
    <t>B18212</t>
  </si>
  <si>
    <t>B17051</t>
  </si>
  <si>
    <t>B17101</t>
  </si>
  <si>
    <t>B18126</t>
  </si>
  <si>
    <t>B18130</t>
  </si>
  <si>
    <t>B18157</t>
  </si>
  <si>
    <t>B19144</t>
  </si>
  <si>
    <t>B19163</t>
  </si>
  <si>
    <t>L14002.3</t>
  </si>
  <si>
    <t>L14002.6</t>
  </si>
  <si>
    <t>S00811</t>
  </si>
  <si>
    <t>S18001</t>
  </si>
  <si>
    <t>B18181</t>
  </si>
  <si>
    <t>B18182</t>
  </si>
  <si>
    <t>B20045</t>
  </si>
  <si>
    <t>S14023</t>
  </si>
  <si>
    <t>B18012</t>
  </si>
  <si>
    <t>B20050</t>
  </si>
  <si>
    <t>B20136</t>
  </si>
  <si>
    <t>240033323</t>
  </si>
  <si>
    <t>Rancho Penasquitos Paving Group 1</t>
  </si>
  <si>
    <t>PHR Pump Track Fence</t>
  </si>
  <si>
    <t>Sewer &amp; AC Water Group 763 (S)</t>
  </si>
  <si>
    <t>Sewer and AC Water Group 812 (S)</t>
  </si>
  <si>
    <t>Rolando Improv 1 (W)</t>
  </si>
  <si>
    <t>High Purity Oxygen Addition System PQPS</t>
  </si>
  <si>
    <t>AC Overlay Group 2012 MM/RP</t>
  </si>
  <si>
    <t>AC Overlay Group 2016 Navajo G2</t>
  </si>
  <si>
    <t>AC Overlay Group 2014 Southwest</t>
  </si>
  <si>
    <t>AC Overlay Group 2015 Southeast</t>
  </si>
  <si>
    <t>Sidewalk Replacement Group 2030</t>
  </si>
  <si>
    <t>Palm Ave Storm Drain</t>
  </si>
  <si>
    <t>Cardinal Road Emergency SD Replacement</t>
  </si>
  <si>
    <t>Market Street-47th to Euclid-Complete Street</t>
  </si>
  <si>
    <t>ADA S/W Group 4E College</t>
  </si>
  <si>
    <t>5865 Cozzens Street SD Emergency</t>
  </si>
  <si>
    <t>MBGC Clubhouse Demo/Prtbl Building Instl</t>
  </si>
  <si>
    <t>ADA Curb Ramp Winder &amp; McKee</t>
  </si>
  <si>
    <t>Sewer and AC Water Group 1032 (S)</t>
  </si>
  <si>
    <t>Sewer and AC Water Group 1032 (W)</t>
  </si>
  <si>
    <t>Intelligent Cities Outdoor Lightng Proj2</t>
  </si>
  <si>
    <t>Center City - New Traffic Signals</t>
  </si>
  <si>
    <t>Accelerated Pipeline Rehab Ref Group 846</t>
  </si>
  <si>
    <t>ADA APS Group 1E - Broadway PH 2</t>
  </si>
  <si>
    <t>Miramar Ranch North Paving G1</t>
  </si>
  <si>
    <t>SBWRP Variable Frequency Drive Repl</t>
  </si>
  <si>
    <t>Mingei Museum Dome Waterproofing</t>
  </si>
  <si>
    <t>Tierrasanta Pool Stairway Replacement</t>
  </si>
  <si>
    <t>FAIRBROO K NEIGHBORHOOD PARK - DEVELOPMEN</t>
  </si>
  <si>
    <t>Pomerado Park Reservoir Upgrade</t>
  </si>
  <si>
    <t>Mid-City &amp; Eastern Area Signal Mods</t>
  </si>
  <si>
    <t>Block 1M1 UUP (La Jolla)</t>
  </si>
  <si>
    <t>7649 Shorewood Dr SD Repl Emergency</t>
  </si>
  <si>
    <t>836 Gage Drive SD Replacement Emergency</t>
  </si>
  <si>
    <t>Morena Pump Station (Package A)</t>
  </si>
  <si>
    <t>Morena Pipelines - North (Package B3)</t>
  </si>
  <si>
    <t>ADA S/W Group 3E W Point Loma</t>
  </si>
  <si>
    <t>El Cajon Bl-Highland-58th Improv</t>
  </si>
  <si>
    <t>Curb Ramp Improvement Group 1701</t>
  </si>
  <si>
    <t>Sewer and AC Water Group 812 (W)</t>
  </si>
  <si>
    <t>Sewer and AC Water Group 763 (W)</t>
  </si>
  <si>
    <t>Sewer Group 843</t>
  </si>
  <si>
    <t>Asphalt Resurfacing Group 1901</t>
  </si>
  <si>
    <t>Concrete Street Panel Repl - Coast Bl</t>
  </si>
  <si>
    <t>Coast Cave SD Accelerated Replacement</t>
  </si>
  <si>
    <t>Olive St Park Acquisition and Develpment</t>
  </si>
  <si>
    <t>Adult Fitness Course East Shore</t>
  </si>
  <si>
    <t>Tecolote North Playground Improvements</t>
  </si>
  <si>
    <t>Tecolote North Comfort Station Imp</t>
  </si>
  <si>
    <t>AC Overlay Group 2010 Peninsula</t>
  </si>
  <si>
    <t>Tecolote South Comfort Station Imp</t>
  </si>
  <si>
    <t>Tecolote South Playground Improvements</t>
  </si>
  <si>
    <t>Tecolote South Parking Lot Improvements</t>
  </si>
  <si>
    <t>Bay Ho Improv 1 (S)</t>
  </si>
  <si>
    <t>AC Overlay Group 2011 Rancho Bernardo</t>
  </si>
  <si>
    <t>AC Overlay Group 2013 La Jolla Pkwy</t>
  </si>
  <si>
    <t>Chollas Crane Replacement</t>
  </si>
  <si>
    <t>Chollas Paint Booth</t>
  </si>
  <si>
    <t>EMTS Boat Dock Esplanade</t>
  </si>
  <si>
    <t>University Ave Mobility Plan</t>
  </si>
  <si>
    <t>La Paz Mini Park</t>
  </si>
  <si>
    <t>Convention Center Phase III Expansion</t>
  </si>
  <si>
    <t>Water Group 968</t>
  </si>
  <si>
    <t>Olive Grove Community Park ADA Improveme</t>
  </si>
  <si>
    <t>Harbor Drive Trunk Sewer Replacement</t>
  </si>
  <si>
    <t>Sewer and AC Water Group 793 (S)</t>
  </si>
  <si>
    <t>Water &amp; Sewer Group 965 (S)</t>
  </si>
  <si>
    <t>Water &amp; Sewer Group 965 (W)</t>
  </si>
  <si>
    <t>Adams Ave (1620) Storm Drain Replacement</t>
  </si>
  <si>
    <t>Navajo Storm Drains</t>
  </si>
  <si>
    <t>NCWRP Expansion</t>
  </si>
  <si>
    <t>North City Pure Water Subaqueous Pipeline</t>
  </si>
  <si>
    <t>Southcrest Green Infrastructure (GI)</t>
  </si>
  <si>
    <t>NCPWF Influent Pump Station and Pipeline</t>
  </si>
  <si>
    <t>Asphalt Resurfacing Group 1902</t>
  </si>
  <si>
    <t>Governor Dr @ Lakewood St Traffic Signal</t>
  </si>
  <si>
    <t>Clairemont Mesa Sewer Pipe Replacement</t>
  </si>
  <si>
    <t>Balboa Park Pipeline Repl Ph II (S)</t>
  </si>
  <si>
    <t>Balboa Park Pipeline Repl Ph II (W)</t>
  </si>
  <si>
    <t>Street Reconstruction Group 1801</t>
  </si>
  <si>
    <t xml:space="preserve">Sherman Height Community Center Playground </t>
  </si>
  <si>
    <t>Convert Bldg 619 @ NTC into Rec Center</t>
  </si>
  <si>
    <t>AC Water &amp; Sewer Group 1051 (W)</t>
  </si>
  <si>
    <t>AC Water &amp; Sewer Group 1051 (S)</t>
  </si>
  <si>
    <t>AC Water &amp; Sewer Group 1036 (W)</t>
  </si>
  <si>
    <t>Coronado SB (27th SB-Madden)Rd Imp UU193</t>
  </si>
  <si>
    <t>32nd St PHII (Market-Imp.) Rd Imp UU17</t>
  </si>
  <si>
    <t>Block 6DD1 (Clairemont Mesa)Rd Imp UU410</t>
  </si>
  <si>
    <t>31st Street (Market-L ST) Rd Imp UU11</t>
  </si>
  <si>
    <t>Cass (Grand-Pacific Bch Dr) Rd Imp UU143</t>
  </si>
  <si>
    <t>25th (SB) (Coronado-Grove) Rd Imp UU995</t>
  </si>
  <si>
    <t>Hughes St (58th St-Jodi St) Rd Imp UU101</t>
  </si>
  <si>
    <t>Block 1M (La Jolla 4) Rd Imp UU659</t>
  </si>
  <si>
    <t>ADACA Woodman St-Cielo to Pagel PL Sidwl</t>
  </si>
  <si>
    <t>Talmadge AC Water Main Replacement</t>
  </si>
  <si>
    <t>Tecolote North Parking Lot Improvements</t>
  </si>
  <si>
    <t>Santa Clara Playground Improvements</t>
  </si>
  <si>
    <t>Santa Clara Comfort Station Improvements</t>
  </si>
  <si>
    <t>Linda Vista Skate Park Phase 2</t>
  </si>
  <si>
    <t>Accelerated MH Referral Group 1</t>
  </si>
  <si>
    <t>Sewer Rehab 1051A</t>
  </si>
  <si>
    <t>AC Water and Sewer Group 1052A (W)</t>
  </si>
  <si>
    <t>AC Water &amp; Sewer Group 1052A (S)</t>
  </si>
  <si>
    <t>Point Loma Library Chiller Replacement</t>
  </si>
  <si>
    <t>Balboa Park Golf Course - Bathroom Remod</t>
  </si>
  <si>
    <t>Miramar Landfill Trailer Replacements</t>
  </si>
  <si>
    <t>Chollas Lake Electrical Upgrade</t>
  </si>
  <si>
    <t>Miramar Landfill Storm Water Basin Improvements</t>
  </si>
  <si>
    <t>El Monte Pipeline No. 2</t>
  </si>
  <si>
    <t>Alvarado 2nd Extension Pipeline</t>
  </si>
  <si>
    <t>Fire Station 48</t>
  </si>
  <si>
    <t>Talmadge Traffic Calming Infrastructure</t>
  </si>
  <si>
    <t>Kearny Mesa Pipeline Manway</t>
  </si>
  <si>
    <t>Water Group Job 952</t>
  </si>
  <si>
    <t>Pipeline Rehabilitation AY-1</t>
  </si>
  <si>
    <t>Citywide Street Lights Group 1702</t>
  </si>
  <si>
    <t>Plumosa Park Series Circuit Conversion</t>
  </si>
  <si>
    <t>Ingulf St (Morena Bl-Erie St) SL UU123</t>
  </si>
  <si>
    <t>Orange Av PH3 Central-Fairmont SL UU24</t>
  </si>
  <si>
    <t>Thermal Ave - Donax Ave to Palm Ave Sidewalk</t>
  </si>
  <si>
    <t>Downtown Complete St Impl Phase 3A</t>
  </si>
  <si>
    <t>Rose Marie Starns Parking Lot Imprvemts</t>
  </si>
  <si>
    <t>Chollas Large Car Washes</t>
  </si>
  <si>
    <t>PD Substation Small Carwashes</t>
  </si>
  <si>
    <t>SCRIPPS MIRAMAR RANCH LIB</t>
  </si>
  <si>
    <t>University Ave Complete Street</t>
  </si>
  <si>
    <t>AC Water &amp; Sewer Group 1056 (W)</t>
  </si>
  <si>
    <t>AC Water &amp; Sewer Group 1056 (S)</t>
  </si>
  <si>
    <t>Torrey Highlands NP Upgrades</t>
  </si>
  <si>
    <t>Mountain View Sports Courts</t>
  </si>
  <si>
    <t>San Diego Av (Old Town-McKee) SL UU598</t>
  </si>
  <si>
    <t>Pacific Highlands Ranch Branch Library</t>
  </si>
  <si>
    <t>Seminole PH2 (El Cajon-Stanley) SL UU630</t>
  </si>
  <si>
    <t>Citywide Street Lights Group 1801</t>
  </si>
  <si>
    <t>Block 3DD (Adams North) SL UU908</t>
  </si>
  <si>
    <t>University of SD FH/FS Reconnection</t>
  </si>
  <si>
    <t>Civita Franklin Ridge</t>
  </si>
  <si>
    <t>Transportation &amp; Storm Water</t>
  </si>
  <si>
    <t xml:space="preserve">Transportation &amp; Storm Water </t>
  </si>
  <si>
    <t>Parks &amp; Recreation</t>
  </si>
  <si>
    <t>Public Utilities</t>
  </si>
  <si>
    <t>Sustainability</t>
  </si>
  <si>
    <t>Real Estate Assets</t>
  </si>
  <si>
    <t>Fire-Rescue</t>
  </si>
  <si>
    <t>Fleet Operations</t>
  </si>
  <si>
    <t>Citywide</t>
  </si>
  <si>
    <t>Library</t>
  </si>
  <si>
    <t>Environmental Services</t>
  </si>
  <si>
    <t>Emergency  (As-needed)</t>
  </si>
  <si>
    <t>Sole Source Emergency</t>
  </si>
  <si>
    <t>Minor Contract</t>
  </si>
  <si>
    <t>Construction Manager at Risk</t>
  </si>
  <si>
    <t>To Be Determined</t>
  </si>
  <si>
    <t>Agency/ Developer Managed Built Paid</t>
  </si>
  <si>
    <t>FY20</t>
  </si>
  <si>
    <t>FY21</t>
  </si>
  <si>
    <t>FY19</t>
  </si>
  <si>
    <t>FY22</t>
  </si>
  <si>
    <t>FY 2021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</si>
</sst>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6" fillId="0" borderId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0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/>
    <xf numFmtId="0" fontId="4" fillId="0" borderId="0" xfId="2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0" borderId="0" xfId="0" applyFill="1"/>
    <xf numFmtId="0" fontId="0" fillId="0" borderId="0" xfId="0" applyFill="1" applyAlignment="1">
      <alignment horizontal="left"/>
    </xf>
    <xf numFmtId="164" fontId="0" fillId="0" borderId="0" xfId="0" applyNumberFormat="1" applyFill="1"/>
    <xf numFmtId="49" fontId="0" fillId="0" borderId="0" xfId="0" applyNumberFormat="1" applyFill="1" applyAlignment="1">
      <alignment horizontal="left"/>
    </xf>
    <xf numFmtId="49" fontId="0" fillId="0" borderId="0" xfId="0" applyNumberFormat="1" applyFill="1" applyBorder="1" applyAlignment="1">
      <alignment horizontal="left"/>
    </xf>
    <xf numFmtId="49" fontId="0" fillId="0" borderId="0" xfId="0" applyNumberFormat="1" applyFont="1" applyFill="1" applyBorder="1"/>
    <xf numFmtId="49" fontId="0" fillId="0" borderId="0" xfId="0" applyNumberFormat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left"/>
    </xf>
    <xf numFmtId="49" fontId="0" fillId="0" borderId="0" xfId="0" applyNumberFormat="1" applyBorder="1"/>
    <xf numFmtId="0" fontId="0" fillId="0" borderId="0" xfId="0" applyBorder="1"/>
    <xf numFmtId="0" fontId="0" fillId="0" borderId="0" xfId="0" applyNumberFormat="1" applyFont="1" applyFill="1" applyBorder="1" applyAlignment="1">
      <alignment horizontal="left"/>
    </xf>
    <xf numFmtId="0" fontId="0" fillId="0" borderId="0" xfId="0" applyNumberFormat="1" applyAlignment="1">
      <alignment horizontal="left"/>
    </xf>
    <xf numFmtId="14" fontId="0" fillId="0" borderId="0" xfId="0" applyNumberFormat="1" applyAlignment="1">
      <alignment horizontal="right"/>
    </xf>
    <xf numFmtId="0" fontId="0" fillId="0" borderId="0" xfId="1" applyFont="1" applyAlignment="1">
      <alignment horizontal="left"/>
    </xf>
    <xf numFmtId="165" fontId="0" fillId="0" borderId="0" xfId="1" applyNumberFormat="1" applyFont="1" applyAlignment="1">
      <alignment horizontal="left"/>
    </xf>
    <xf numFmtId="0" fontId="0" fillId="0" borderId="0" xfId="0" applyFont="1" applyFill="1" applyBorder="1"/>
    <xf numFmtId="49" fontId="1" fillId="0" borderId="0" xfId="1" applyNumberFormat="1"/>
    <xf numFmtId="0" fontId="0" fillId="0" borderId="0" xfId="0" applyNumberFormat="1" applyFill="1" applyAlignment="1">
      <alignment horizontal="left"/>
    </xf>
    <xf numFmtId="0" fontId="1" fillId="0" borderId="0" xfId="1" applyFill="1"/>
    <xf numFmtId="0" fontId="0" fillId="0" borderId="0" xfId="1" applyFont="1" applyFill="1"/>
    <xf numFmtId="49" fontId="0" fillId="0" borderId="0" xfId="1" applyNumberFormat="1" applyFont="1" applyFill="1" applyAlignment="1">
      <alignment horizontal="left"/>
    </xf>
    <xf numFmtId="0" fontId="1" fillId="0" borderId="0" xfId="1" applyNumberFormat="1" applyFill="1" applyAlignment="1">
      <alignment horizontal="left"/>
    </xf>
    <xf numFmtId="0" fontId="1" fillId="0" borderId="0" xfId="1" applyFill="1" applyAlignment="1">
      <alignment horizontal="left"/>
    </xf>
    <xf numFmtId="49" fontId="1" fillId="0" borderId="0" xfId="1" applyNumberFormat="1" applyFill="1"/>
    <xf numFmtId="0" fontId="0" fillId="0" borderId="0" xfId="0" applyNumberFormat="1" applyFill="1" applyAlignment="1">
      <alignment horizontal="right"/>
    </xf>
    <xf numFmtId="0" fontId="8" fillId="0" borderId="0" xfId="0" applyFont="1" applyFill="1" applyAlignment="1">
      <alignment horizontal="left"/>
    </xf>
    <xf numFmtId="0" fontId="3" fillId="3" borderId="0" xfId="0" applyFont="1" applyFill="1" applyBorder="1" applyAlignment="1">
      <alignment horizontal="center" vertical="center"/>
    </xf>
    <xf numFmtId="166" fontId="3" fillId="2" borderId="0" xfId="5" applyNumberFormat="1" applyFont="1" applyFill="1" applyBorder="1" applyAlignment="1">
      <alignment horizontal="center" vertical="center" wrapText="1"/>
    </xf>
    <xf numFmtId="166" fontId="1" fillId="0" borderId="0" xfId="5" applyNumberFormat="1" applyFill="1" applyAlignment="1">
      <alignment horizontal="left"/>
    </xf>
    <xf numFmtId="166" fontId="0" fillId="0" borderId="0" xfId="5" applyNumberFormat="1" applyFont="1" applyAlignment="1">
      <alignment horizontal="right"/>
    </xf>
    <xf numFmtId="166" fontId="7" fillId="0" borderId="0" xfId="5" applyNumberFormat="1" applyFont="1" applyFill="1" applyBorder="1"/>
    <xf numFmtId="166" fontId="0" fillId="0" borderId="0" xfId="5" applyNumberFormat="1" applyFont="1" applyAlignment="1">
      <alignment horizontal="center"/>
    </xf>
    <xf numFmtId="166" fontId="0" fillId="0" borderId="0" xfId="5" applyNumberFormat="1" applyFont="1"/>
  </cellXfs>
  <cellStyles count="6">
    <cellStyle name="Currency" xfId="5" builtinId="4"/>
    <cellStyle name="Hyperlink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3 2" xfId="4" xr:uid="{00000000-0005-0000-0000-000004000000}"/>
  </cellStyles>
  <dxfs count="42">
    <dxf>
      <numFmt numFmtId="165" formatCode="&quot;$&quot;#,##0.00"/>
    </dxf>
    <dxf>
      <numFmt numFmtId="167" formatCode="&quot;$&quot;#,##0.0"/>
    </dxf>
    <dxf>
      <numFmt numFmtId="164" formatCode="&quot;$&quot;#,##0"/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ill>
        <patternFill patternType="none">
          <bgColor auto="1"/>
        </patternFill>
      </fill>
    </dxf>
    <dxf>
      <font>
        <color auto="1"/>
      </font>
    </dxf>
    <dxf>
      <font>
        <color auto="1"/>
      </font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numFmt numFmtId="164" formatCode="&quot;$&quot;#,##0"/>
    </dxf>
    <dxf>
      <numFmt numFmtId="167" formatCode="&quot;$&quot;#,##0.0"/>
    </dxf>
    <dxf>
      <numFmt numFmtId="165" formatCode="&quot;$&quot;#,##0.00"/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6" formatCode="_(&quot;$&quot;* #,##0_);_(&quot;$&quot;* \(#,##0\);_(&quot;$&quot;* &quot;-&quot;??_);_(@_)"/>
      <fill>
        <patternFill patternType="none">
          <fgColor indexed="64"/>
          <bgColor auto="1"/>
        </patternFill>
      </fill>
    </dxf>
    <dxf>
      <numFmt numFmtId="166" formatCode="_(&quot;$&quot;* #,##0_);_(&quot;$&quot;* \(#,##0\);_(&quot;$&quot;* &quot;-&quot;??_);_(@_)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numFmt numFmtId="30" formatCode="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top style="thin">
          <color indexed="64"/>
        </top>
      </border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1" tint="0.49998474074526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3399"/>
      <color rgb="FFFDD7D7"/>
      <color rgb="FFFB9B9B"/>
      <color rgb="FFFFB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chan" refreshedDate="44172.561907986114" createdVersion="6" refreshedVersion="6" minRefreshableVersion="3" recordCount="189" xr:uid="{00000000-000A-0000-FFFF-FFFF11000000}">
  <cacheSource type="worksheet">
    <worksheetSource name="FY20_Published"/>
  </cacheSource>
  <cacheFields count="12">
    <cacheField name="Line Number" numFmtId="0">
      <sharedItems containsSemiMixedTypes="0" containsString="0" containsNumber="1" containsInteger="1" minValue="1" maxValue="189"/>
    </cacheField>
    <cacheField name="Project Name" numFmtId="0">
      <sharedItems/>
    </cacheField>
    <cacheField name="Project Name (Text)" numFmtId="0">
      <sharedItems/>
    </cacheField>
    <cacheField name="Project Number" numFmtId="0">
      <sharedItems/>
    </cacheField>
    <cacheField name="Asset Managing Department" numFmtId="0">
      <sharedItems containsBlank="1" count="52">
        <s v="Transportation &amp; Storm Water"/>
        <s v="Transportation &amp; Storm Water "/>
        <s v="Parks &amp; Recreation"/>
        <s v="Public Utilities"/>
        <s v="Public Utilities "/>
        <s v="Sustainability"/>
        <s v="Real Estate Assets"/>
        <s v="Fire-Rescue"/>
        <s v="Fleet Operations"/>
        <s v="Citywide"/>
        <s v="Library"/>
        <s v="Environmental Services"/>
        <s v="" u="1"/>
        <m u="1"/>
        <s v="Real Estate Assets Department" u="1"/>
        <s v="TBD" u="1"/>
        <s v="Parks &amp; Recreation Department" u="1"/>
        <s v="Street Division" u="1"/>
        <e v="#N/A" u="1"/>
        <s v="ADA Compliance and Accessibility Department" u="1"/>
        <s v="Transportation Engineering &amp; Operations Division" u="1"/>
        <s v="Police Department" u="1"/>
        <s v="Fire-Rescue Department" u="1"/>
        <s v="Street" u="1"/>
        <s v="Transportation and Storm Water Department - Storm Water Division" u="1"/>
        <s v="Park &amp; Recreation" u="1"/>
        <s v="TSWD Street" u="1"/>
        <s v="Fleet Services" u="1"/>
        <s v="Pollution Prevention Division" u="1"/>
        <s v="TSWD SWD" u="1"/>
        <s v="Fire-Rescue Department (FS)" u="1"/>
        <s v="Development Services Department" u="1"/>
        <s v="Library Department" u="1"/>
        <s v="ADA" u="1"/>
        <s v="DSD" u="1"/>
        <s v="TSW" u="1"/>
        <s v="Transportation and Storm Water Department - Street Division" u="1"/>
        <s v="Fire (FS)" u="1"/>
        <s v="(blank)" u="1"/>
        <s v="TEO" u="1"/>
        <s v="Public Utilities Department" u="1"/>
        <s v="Airports Department" u="1"/>
        <s v="Transportation and Storm Water" u="1"/>
        <s v="ADA Compliance &amp; Accessibility" u="1"/>
        <s v="PUD Sewer" u="1"/>
        <s v="Police" u="1"/>
        <s v="Fire-Rescue Department (Lifeguard)" u="1"/>
        <s v="Transportation &amp; Storm Water Department" u="1"/>
        <s v="PUD Water" u="1"/>
        <s v="Buildings" u="1"/>
        <s v="Parks and Recreation Department" u="1"/>
        <s v="Planning Department" u="1"/>
      </sharedItems>
    </cacheField>
    <cacheField name="Contract Type" numFmtId="0">
      <sharedItems/>
    </cacheField>
    <cacheField name="Estimated Total Contract Cost ($)" numFmtId="166">
      <sharedItems containsSemiMixedTypes="0" containsString="0" containsNumber="1" minValue="0" maxValue="416828625"/>
    </cacheField>
    <cacheField name="Estimated Total Project Cost ($)" numFmtId="166">
      <sharedItems containsSemiMixedTypes="0" containsString="0" containsNumber="1" minValue="0" maxValue="498601841.31400001"/>
    </cacheField>
    <cacheField name="Fiscal Year Advertising" numFmtId="0">
      <sharedItems/>
    </cacheField>
    <cacheField name="Quarter Advertising" numFmtId="0">
      <sharedItems/>
    </cacheField>
    <cacheField name="Fiscal Year Awarding" numFmtId="0">
      <sharedItems/>
    </cacheField>
    <cacheField name="Quarter Awarding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9">
  <r>
    <n v="1"/>
    <s v="Block 8R UUP"/>
    <s v="Block 8R UUP"/>
    <s v="21003599"/>
    <x v="0"/>
    <s v="Design Bid Build"/>
    <n v="7929999.9650118798"/>
    <n v="10705499.627092101"/>
    <s v="FY20"/>
    <s v="Q2"/>
    <s v="FY21"/>
    <s v="Q1"/>
  </r>
  <r>
    <n v="2"/>
    <s v="Rancho Penasquitos Paving Group 1"/>
    <s v="Rancho Penasquitos Paving Group 1"/>
    <s v="B20138"/>
    <x v="1"/>
    <s v="Job Order Contract"/>
    <n v="3286393.0799999996"/>
    <n v="3779352.0419999994"/>
    <s v="FY20"/>
    <s v="Q4"/>
    <s v="FY21"/>
    <s v="Q1"/>
  </r>
  <r>
    <n v="3"/>
    <s v="PHR Pump Track Fence"/>
    <s v="PHR Pump Track Fence"/>
    <s v="B20031"/>
    <x v="2"/>
    <s v="Emergency  (As-needed)"/>
    <n v="274902.99969999999"/>
    <n v="274902.99969999999"/>
    <s v="FY21"/>
    <s v="Q1"/>
    <s v="FY21"/>
    <s v="Q1"/>
  </r>
  <r>
    <n v="4"/>
    <s v="Sewer &amp; AC Water Group 763 (S)"/>
    <s v="Sewer &amp; AC Water Group 763 (S)"/>
    <s v="B00374"/>
    <x v="3"/>
    <s v="Design Bid Build"/>
    <n v="8986036.0600000005"/>
    <n v="10611812.978399999"/>
    <s v="FY21"/>
    <s v="Q1"/>
    <s v="FY21"/>
    <s v="Q4"/>
  </r>
  <r>
    <n v="5"/>
    <s v="Sewer and AC Water Group 812 (S)"/>
    <s v="Sewer and AC Water Group 812 (S)"/>
    <s v="B00426"/>
    <x v="3"/>
    <s v="Design Bid Build"/>
    <n v="3047000"/>
    <n v="5304265.55"/>
    <s v="FY21"/>
    <s v="Q1"/>
    <s v="FY21"/>
    <s v="Q3"/>
  </r>
  <r>
    <n v="6"/>
    <s v="Rolando Improv 1 (W)"/>
    <s v="Rolando Improv 1 (W)"/>
    <s v="B20126"/>
    <x v="3"/>
    <s v="Design Bid Build"/>
    <n v="4336299.9997043395"/>
    <n v="6201099.9985999996"/>
    <s v="FY21"/>
    <s v="Q2"/>
    <s v="FY21"/>
    <s v="Q3"/>
  </r>
  <r>
    <n v="7"/>
    <s v="High Purity Oxygen Addition System PQPS"/>
    <s v="High Purity Oxygen Addition System PQPS"/>
    <s v="B21001"/>
    <x v="4"/>
    <s v="Design Bid Build"/>
    <n v="1933000"/>
    <n v="2416250"/>
    <s v="FY21"/>
    <s v="Q2"/>
    <s v="FY21"/>
    <s v="Q4"/>
  </r>
  <r>
    <n v="8"/>
    <s v="AC Overlay Group 2012 MM/RP"/>
    <s v="AC Overlay Group 2012 MM/RP"/>
    <s v="TBD"/>
    <x v="1"/>
    <s v="Design Bid Build"/>
    <n v="3992691.4772726004"/>
    <n v="4697284.0909089418"/>
    <s v="FY21"/>
    <s v="Q3"/>
    <s v="FY21"/>
    <s v="Q3"/>
  </r>
  <r>
    <n v="9"/>
    <s v="AC Overlay Group 2016 Navajo G2"/>
    <s v="AC Overlay Group 2016 Navajo G2"/>
    <s v="TBD"/>
    <x v="1"/>
    <s v="Design Bid Build"/>
    <n v="4707300"/>
    <n v="5538000"/>
    <s v="FY21"/>
    <s v="Q3"/>
    <s v="FY21"/>
    <s v="Q3"/>
  </r>
  <r>
    <n v="10"/>
    <s v="AC Overlay Group 2014 Southwest"/>
    <s v="AC Overlay Group 2014 Southwest"/>
    <s v="TBD"/>
    <x v="1"/>
    <s v="Design Bid Build"/>
    <n v="8884200"/>
    <n v="10452000"/>
    <s v="FY21"/>
    <s v="Q3"/>
    <s v="FY21"/>
    <s v="Q4"/>
  </r>
  <r>
    <n v="11"/>
    <s v="AC Overlay Group 2015 Southeast"/>
    <s v="AC Overlay Group 2015 Southeast"/>
    <s v="TBD"/>
    <x v="1"/>
    <s v="Design Bid Build"/>
    <n v="7094099.9999999991"/>
    <n v="8345999.9999999991"/>
    <s v="FY21"/>
    <s v="Q3"/>
    <s v="FY21"/>
    <s v="Q4"/>
  </r>
  <r>
    <n v="12"/>
    <s v="Sidewalk Replacement Group 2030"/>
    <s v="Sidewalk Replacement Group 2030"/>
    <s v="TBD"/>
    <x v="1"/>
    <s v="Design Bid Build"/>
    <n v="1500000"/>
    <n v="1800000"/>
    <s v="FY21"/>
    <s v="Q3"/>
    <s v="FY21"/>
    <s v="Q4"/>
  </r>
  <r>
    <n v="13"/>
    <s v="Palm Ave Storm Drain"/>
    <s v="Palm Ave Storm Drain"/>
    <s v="B17163"/>
    <x v="0"/>
    <s v="Job Order Contract"/>
    <n v="288700"/>
    <n v="393815"/>
    <s v="FY20"/>
    <s v="Q4"/>
    <s v="FY21"/>
    <s v="Q2"/>
  </r>
  <r>
    <n v="14"/>
    <s v="Cardinal Road Emergency SD Replacement"/>
    <s v="Cardinal Road Emergency SD Replacement"/>
    <s v="B19090"/>
    <x v="0"/>
    <s v="Sole Source Emergency"/>
    <n v="106700"/>
    <n v="5150000"/>
    <s v="FY19"/>
    <s v="Q2"/>
    <s v="FY21"/>
    <s v="Q1"/>
  </r>
  <r>
    <n v="15"/>
    <s v="Market Street-47th to Euclid-Complete Street"/>
    <s v="Market Street-47th to Euclid-Complete Street"/>
    <s v="S16061"/>
    <x v="0"/>
    <s v="Design Bid Build"/>
    <n v="6110156.8947999999"/>
    <n v="9719908.7477000002"/>
    <s v="FY19"/>
    <s v="Q4"/>
    <s v="FY21"/>
    <s v="Q1"/>
  </r>
  <r>
    <n v="16"/>
    <s v="ADA S/W Group 4E College"/>
    <s v="ADA S/W Group 4E College"/>
    <s v="B16107"/>
    <x v="0"/>
    <s v="Design Bid Build"/>
    <n v="359999.99999515899"/>
    <n v="862080.99970000004"/>
    <s v="FY20"/>
    <s v="Q3"/>
    <s v="FY21"/>
    <s v="Q1"/>
  </r>
  <r>
    <n v="17"/>
    <s v="5865 Cozzens Street SD Emergency"/>
    <s v="5865 Cozzens Street SD Emergency"/>
    <s v="B20068"/>
    <x v="0"/>
    <s v="Emergency  (As-needed)"/>
    <n v="40629.199999999997"/>
    <n v="749999.99979999999"/>
    <s v="FY20"/>
    <s v="Q2"/>
    <s v="FY21"/>
    <s v="Q1"/>
  </r>
  <r>
    <n v="18"/>
    <s v="MBGC Clubhouse Demo/Prtbl Building Instl"/>
    <s v="MBGC Clubhouse Demo/Prtbl Building Instl"/>
    <s v="S01090"/>
    <x v="2"/>
    <s v="Design Bid Build"/>
    <n v="4770578"/>
    <n v="7399999.9888000004"/>
    <s v="FY20"/>
    <s v="Q2"/>
    <s v="FY21"/>
    <s v="Q3"/>
  </r>
  <r>
    <n v="19"/>
    <s v="MBGC Irrigation &amp; Electrical Upgrades"/>
    <s v="MBGC Irrigation &amp; Electrical Upgrades"/>
    <s v="S11010"/>
    <x v="2"/>
    <s v="Design Bid Build"/>
    <n v="2807051"/>
    <n v="4459999.7998000002"/>
    <s v="FY20"/>
    <s v="Q2"/>
    <s v="FY21"/>
    <s v="Q3"/>
  </r>
  <r>
    <n v="20"/>
    <s v="SEWER GJ 798C"/>
    <s v="SEWER GJ 798C"/>
    <s v="B00409"/>
    <x v="3"/>
    <s v="Design Bid Build"/>
    <n v="212419.999812161"/>
    <n v="590884.99950000003"/>
    <s v="FY20"/>
    <s v="Q4"/>
    <s v="FY21"/>
    <s v="Q2"/>
  </r>
  <r>
    <n v="21"/>
    <s v="District 1 Block 1-J UUD"/>
    <s v="District 1 Block 1-J UUD"/>
    <s v="B00836"/>
    <x v="0"/>
    <s v="Job Order Contract"/>
    <n v="422809"/>
    <n v="971808.85"/>
    <s v="FY20"/>
    <s v="Q3"/>
    <s v="FY21"/>
    <s v="Q3"/>
  </r>
  <r>
    <n v="22"/>
    <s v="Block 8R UUP - CIP"/>
    <s v="Block 8R UUP - CIP"/>
    <s v="B15097"/>
    <x v="0"/>
    <s v="Design Bid Build"/>
    <n v="1113999.9966579999"/>
    <n v="1463999.9961000001"/>
    <s v="FY20"/>
    <s v="Q2"/>
    <s v="FY21"/>
    <s v="Q2"/>
  </r>
  <r>
    <n v="23"/>
    <s v="Nimitz Bridge at NTC Rehabilitation"/>
    <s v="Nimitz Bridge at NTC Rehabilitation"/>
    <s v="B15198"/>
    <x v="0"/>
    <s v="Design Bid Build"/>
    <n v="344665.9999"/>
    <n v="929999.99990000005"/>
    <s v="FY20"/>
    <s v="Q4"/>
    <s v="FY21"/>
    <s v="Q1"/>
  </r>
  <r>
    <n v="24"/>
    <s v="Sewer Group 776A"/>
    <s v="Sewer Group 776A"/>
    <s v="B16034"/>
    <x v="3"/>
    <s v="Design Bid Build"/>
    <n v="4194279"/>
    <n v="5780973.9933000002"/>
    <s v="FY20"/>
    <s v="Q3"/>
    <s v="FY21"/>
    <s v="Q2"/>
  </r>
  <r>
    <n v="25"/>
    <s v="ADA Curb Ramp Winder &amp; McKee"/>
    <s v="ADA Curb Ramp Winder &amp; McKee"/>
    <s v="B16108"/>
    <x v="0"/>
    <s v="Design Bid Build"/>
    <n v="346000"/>
    <n v="910799.99970000004"/>
    <s v="FY20"/>
    <s v="Q4"/>
    <s v="FY21"/>
    <s v="Q2"/>
  </r>
  <r>
    <n v="26"/>
    <s v="Market Street Water Pipe Replacement"/>
    <s v="Market Street Water Pipe Replacement"/>
    <s v="B17052"/>
    <x v="3"/>
    <s v="Design Bid Build"/>
    <n v="1528878.4972999999"/>
    <n v="1926448.4971"/>
    <s v="FY20"/>
    <s v="Q1"/>
    <s v="FY21"/>
    <s v="Q1"/>
  </r>
  <r>
    <n v="27"/>
    <s v="Market Street Sewer Pipe Replacement"/>
    <s v="Market Street Sewer Pipe Replacement"/>
    <s v="B17054"/>
    <x v="3"/>
    <s v="Design Bid Build"/>
    <n v="342554.8996"/>
    <n v="486972.8995"/>
    <s v="FY20"/>
    <s v="Q1"/>
    <s v="FY21"/>
    <s v="Q1"/>
  </r>
  <r>
    <n v="28"/>
    <s v="Sewer and AC Water Group 1032 (S)"/>
    <s v="Sewer and AC Water Group 1032 (S)"/>
    <s v="B17104"/>
    <x v="3"/>
    <s v="Design Bid Build"/>
    <n v="6388999.9907069104"/>
    <n v="8517999.9894999992"/>
    <s v="FY20"/>
    <s v="Q3"/>
    <s v="FY21"/>
    <s v="Q2"/>
  </r>
  <r>
    <n v="29"/>
    <s v="Sewer and AC Water Group 1032 (W)"/>
    <s v="Sewer and AC Water Group 1032 (W)"/>
    <s v="B17105"/>
    <x v="3"/>
    <s v="Design Bid Build"/>
    <n v="7070999.9937030599"/>
    <n v="9427999.9920000006"/>
    <s v="FY20"/>
    <s v="Q3"/>
    <s v="FY21"/>
    <s v="Q2"/>
  </r>
  <r>
    <n v="30"/>
    <s v="Mission Beach Water &amp; Sewer Repl (W)"/>
    <s v="Mission Beach Water &amp; Sewer Repl (W)"/>
    <s v="B17169"/>
    <x v="3"/>
    <s v="Design Bid Build"/>
    <n v="13035279.953559"/>
    <n v="15336195.953600001"/>
    <s v="FY20"/>
    <s v="Q3"/>
    <s v="FY21"/>
    <s v="Q3"/>
  </r>
  <r>
    <n v="31"/>
    <s v="Mission Beach Water &amp; Sewer Repl (S)"/>
    <s v="Mission Beach Water &amp; Sewer Repl (S)"/>
    <s v="B17170"/>
    <x v="3"/>
    <s v="Design Bid Build"/>
    <n v="2194514.9952783501"/>
    <n v="2641714.9953000001"/>
    <s v="FY20"/>
    <s v="Q3"/>
    <s v="FY21"/>
    <s v="Q3"/>
  </r>
  <r>
    <n v="32"/>
    <s v="Intelligent Cities Outdoor Lightng Proj2"/>
    <s v="Intelligent Cities Outdoor Lightng Proj2"/>
    <s v="B18036"/>
    <x v="5"/>
    <s v="Design Bid Build"/>
    <n v="9000000"/>
    <n v="30000000"/>
    <s v="FY20"/>
    <s v="Q2"/>
    <s v="FY21"/>
    <s v="Q1"/>
  </r>
  <r>
    <n v="33"/>
    <s v="Center City - New Traffic Signals"/>
    <s v="Center City - New Traffic Signals"/>
    <s v="B18083"/>
    <x v="0"/>
    <s v="Design Bid Build"/>
    <n v="1345350"/>
    <n v="2152799.9992999998"/>
    <s v="FY20"/>
    <s v="Q3"/>
    <s v="FY21"/>
    <s v="Q1"/>
  </r>
  <r>
    <n v="34"/>
    <s v="Alvarado TS Water Main Relocations"/>
    <s v="Alvarado TS Water Main Relocations"/>
    <s v="B18104"/>
    <x v="3"/>
    <s v="Design Bid Build"/>
    <n v="9999999.9134090897"/>
    <n v="10438399.912799999"/>
    <s v="FY20"/>
    <s v="Q3"/>
    <s v="FY21"/>
    <s v="Q2"/>
  </r>
  <r>
    <n v="35"/>
    <s v="Accelerated Pipeline Rehab Ref Group 846"/>
    <s v="Accelerated Pipeline Rehab Ref Group 846"/>
    <s v="B18185"/>
    <x v="3"/>
    <s v="Design Bid Build"/>
    <n v="1005500"/>
    <n v="1177588"/>
    <s v="FY20"/>
    <s v="Q4"/>
    <s v="FY21"/>
    <s v="Q3"/>
  </r>
  <r>
    <n v="36"/>
    <s v="ADA APS Group 1E - Broadway PH 2"/>
    <s v="ADA APS Group 1E - Broadway PH 2"/>
    <s v="B18213"/>
    <x v="0"/>
    <s v="Design Bid Build"/>
    <n v="80499.9997"/>
    <n v="149999.99969999999"/>
    <s v="FY20"/>
    <s v="Q3"/>
    <s v="FY21"/>
    <s v="Q3"/>
  </r>
  <r>
    <n v="37"/>
    <s v="OB Dog Beach Accessibility Improvements"/>
    <s v="OB Dog Beach Accessibility Improvements"/>
    <s v="B19000"/>
    <x v="2"/>
    <s v="Job Order Contract"/>
    <n v="759805.666589509"/>
    <n v="1143305.6643000001"/>
    <s v="FY20"/>
    <s v="Q4"/>
    <s v="FY21"/>
    <s v="Q2"/>
  </r>
  <r>
    <n v="38"/>
    <s v="Miramar Ranch North Paving G1"/>
    <s v="Miramar Ranch North Paving G1"/>
    <s v="B19007"/>
    <x v="0"/>
    <s v="Design Bid Build"/>
    <n v="3925869.52"/>
    <n v="5080555.2589999996"/>
    <s v="FY20"/>
    <s v="Q3"/>
    <s v="FY21"/>
    <s v="Q1"/>
  </r>
  <r>
    <n v="39"/>
    <s v="SBWRP Variable Frequency Drive Repl"/>
    <s v="SBWRP Variable Frequency Drive Repl"/>
    <s v="B19066"/>
    <x v="3"/>
    <s v="Design Bid Build"/>
    <n v="550000"/>
    <n v="955500"/>
    <s v="FY20"/>
    <s v="Q4"/>
    <s v="FY21"/>
    <s v="Q4"/>
  </r>
  <r>
    <n v="40"/>
    <s v="Mingei Museum Dome Waterproofing"/>
    <s v="Mingei Museum Dome Waterproofing"/>
    <s v="B19067"/>
    <x v="2"/>
    <s v="Minor Contract"/>
    <n v="295149.9999"/>
    <n v="360149.9999"/>
    <s v="FY20"/>
    <s v="Q1"/>
    <s v="FY21"/>
    <s v="Q1"/>
  </r>
  <r>
    <n v="41"/>
    <s v="City Heights Pool Reconstruction"/>
    <s v="City Heights Pool Reconstruction"/>
    <s v="B19068"/>
    <x v="2"/>
    <s v="Design Bid Build"/>
    <n v="5502229"/>
    <n v="6781681.9983999999"/>
    <s v="FY20"/>
    <s v="Q1"/>
    <s v="FY21"/>
    <s v="Q2"/>
  </r>
  <r>
    <n v="42"/>
    <s v="Downtown Complete St Impl Phase 2"/>
    <s v="Downtown Complete St Impl Phase 2"/>
    <s v="B19143"/>
    <x v="0"/>
    <s v="Design Bid Build"/>
    <n v="1792937.45"/>
    <n v="3461636.6173999999"/>
    <s v="FY20"/>
    <s v="Q2"/>
    <s v="FY21"/>
    <s v="Q1"/>
  </r>
  <r>
    <n v="43"/>
    <s v="Tierrasanta Pool Stairway Replacement"/>
    <s v="Tierrasanta Pool Stairway Replacement"/>
    <s v="B20115"/>
    <x v="6"/>
    <s v="Job Order Contract"/>
    <n v="222271"/>
    <n v="248416.25"/>
    <s v="FY20"/>
    <s v="Q3"/>
    <s v="FY21"/>
    <s v="Q2"/>
  </r>
  <r>
    <n v="44"/>
    <s v="Island Ave Mini Park Improvements"/>
    <s v="Island Ave Mini Park Improvements"/>
    <s v="L16000.2"/>
    <x v="2"/>
    <s v="Design Bid Build"/>
    <n v="2162000"/>
    <n v="3227649.9992"/>
    <s v="FY20"/>
    <s v="Q2"/>
    <s v="FY21"/>
    <s v="Q3"/>
  </r>
  <r>
    <n v="45"/>
    <s v="J Street Mini Park Improvement"/>
    <s v="J Street Mini Park Improvement"/>
    <s v="L16000.6"/>
    <x v="2"/>
    <s v="Design Bid Build"/>
    <n v="847913"/>
    <n v="1524999.9989"/>
    <s v="FY20"/>
    <s v="Q1"/>
    <s v="FY21"/>
    <s v="Q1"/>
  </r>
  <r>
    <n v="46"/>
    <s v="Dennery Ranch Neighborhood Park"/>
    <s v="Dennery Ranch Neighborhood Park"/>
    <s v="S00636"/>
    <x v="2"/>
    <s v="Agency/ Developer Managed Built - City Paid"/>
    <n v="5069999.9923999999"/>
    <n v="15099999.522600001"/>
    <s v="FY20"/>
    <s v="Q1"/>
    <s v="FY21"/>
    <s v="Q3"/>
  </r>
  <r>
    <n v="47"/>
    <s v="FAIRBROO K NEIGHBORHOOD PARK - DEVELOPMEN"/>
    <s v="FAIRBROO K NEIGHBORHOOD PARK - DEVELOPMEN"/>
    <s v="S01083"/>
    <x v="2"/>
    <s v="Design Bid Build"/>
    <n v="3535353.53"/>
    <n v="6011281.4261999996"/>
    <s v="FY20"/>
    <s v="Q4"/>
    <s v="FY21"/>
    <s v="Q1"/>
  </r>
  <r>
    <n v="48"/>
    <s v="La Jolla Village/I-805 Landscape Maint"/>
    <s v="La Jolla Village/I-805 Landscape Maint"/>
    <s v="S15017"/>
    <x v="0"/>
    <s v="Design Bid Build"/>
    <n v="438069"/>
    <n v="610000"/>
    <s v="FY20"/>
    <s v="Q4"/>
    <s v="FY21"/>
    <s v="Q1"/>
  </r>
  <r>
    <n v="49"/>
    <s v="Alvarado Trunk Sewer Phase IV"/>
    <s v="Alvarado Trunk Sewer Phase IV"/>
    <s v="S15019"/>
    <x v="3"/>
    <s v="Design Bid Build"/>
    <n v="54999999.949000001"/>
    <n v="66999999.726000004"/>
    <s v="FY20"/>
    <s v="Q3"/>
    <s v="FY21"/>
    <s v="Q2"/>
  </r>
  <r>
    <n v="50"/>
    <s v="Fire-Rescue Air Ops Facility - PH II"/>
    <s v="Fire-Rescue Air Ops Facility - PH II"/>
    <s v="S18007"/>
    <x v="7"/>
    <s v="Design Build"/>
    <n v="1000000"/>
    <n v="22481000.289999999"/>
    <s v="FY20"/>
    <s v="Q2"/>
    <s v="FY21"/>
    <s v="Q2"/>
  </r>
  <r>
    <n v="51"/>
    <s v="Pomerado Park Reservoir Upgrade"/>
    <s v="Pomerado Park Reservoir Upgrade"/>
    <s v="B00156"/>
    <x v="3"/>
    <s v="Design Bid Build"/>
    <n v="4875000"/>
    <n v="6234999.9978999998"/>
    <s v="FY21"/>
    <s v="Q2"/>
    <s v="FY21"/>
    <s v="Q4"/>
  </r>
  <r>
    <n v="52"/>
    <s v="North City Pure Water Facility"/>
    <s v="North City Pure Water Facility"/>
    <s v="B15139"/>
    <x v="3"/>
    <s v="Design Bid Build"/>
    <n v="416828625"/>
    <n v="498601841.31400001"/>
    <s v="FY21"/>
    <s v="Q1"/>
    <s v="FY21"/>
    <s v="Q3"/>
  </r>
  <r>
    <n v="53"/>
    <s v="Mid-City &amp; Eastern Area Signal Mods"/>
    <s v="Mid-City &amp; Eastern Area Signal Mods"/>
    <s v="B17128"/>
    <x v="0"/>
    <s v="Job Order Contract"/>
    <n v="389085.999011415"/>
    <n v="1089999.9987999999"/>
    <s v="FY22"/>
    <s v="Q2"/>
    <s v="FY21"/>
    <s v="Q1"/>
  </r>
  <r>
    <n v="54"/>
    <s v="Highland &amp; Monroe Aves Storm Drain Repl"/>
    <s v="Highland &amp; Monroe Aves Storm Drain Repl"/>
    <s v="B12096"/>
    <x v="0"/>
    <s v="Design Bid Build"/>
    <n v="1585999.9759"/>
    <n v="2168870.9001000002"/>
    <s v="FY21"/>
    <s v="Q2"/>
    <s v="FY21"/>
    <s v="Q3"/>
  </r>
  <r>
    <n v="55"/>
    <s v="North City Pure Water Pump Station"/>
    <s v="North City Pure Water Pump Station"/>
    <s v="B15140"/>
    <x v="3"/>
    <s v="Design Bid Build"/>
    <n v="13350922"/>
    <n v="17617144.997299999"/>
    <s v="FY21"/>
    <s v="Q1"/>
    <s v="FY21"/>
    <s v="Q3"/>
  </r>
  <r>
    <n v="56"/>
    <s v="Storm Drain Group 968"/>
    <s v="Storm Drain Group 968"/>
    <s v="B15028"/>
    <x v="0"/>
    <s v="Design Bid Build"/>
    <n v="131000"/>
    <n v="3810047"/>
    <s v="FY21"/>
    <s v="Q2"/>
    <s v="FY21"/>
    <s v="Q2"/>
  </r>
  <r>
    <n v="57"/>
    <s v="Block 1M1 UUP (La Jolla)"/>
    <s v="Block 1M1 UUP (La Jolla)"/>
    <s v="B15084"/>
    <x v="0"/>
    <s v="Job Order Contract"/>
    <n v="252449.999368875"/>
    <n v="397000"/>
    <s v="FY21"/>
    <s v="Q2"/>
    <s v="FY21"/>
    <s v="Q2"/>
  </r>
  <r>
    <n v="58"/>
    <s v="Block 6H UUP"/>
    <s v="Block 6H UUP"/>
    <s v="B15086"/>
    <x v="0"/>
    <s v="Job Order Contract"/>
    <n v="350000"/>
    <n v="523000"/>
    <s v="FY21"/>
    <s v="Q2"/>
    <s v="FY21"/>
    <s v="Q3"/>
  </r>
  <r>
    <n v="59"/>
    <s v="7649 Shorewood Dr SD Repl Emergency"/>
    <s v="7649 Shorewood Dr SD Repl Emergency"/>
    <s v="B20143"/>
    <x v="0"/>
    <s v="Emergency  (As-needed)"/>
    <n v="450000"/>
    <n v="750000"/>
    <s v="FY20"/>
    <s v="Q4"/>
    <s v="FY21"/>
    <s v="Q1"/>
  </r>
  <r>
    <n v="60"/>
    <s v="836 Gage Drive SD Replacement Emergency"/>
    <s v="836 Gage Drive SD Replacement Emergency"/>
    <s v="B20109"/>
    <x v="0"/>
    <s v="Emergency  (As-needed)"/>
    <n v="600000"/>
    <n v="750000"/>
    <s v="FY20"/>
    <s v="Q3"/>
    <s v="FY21"/>
    <s v="Q1"/>
  </r>
  <r>
    <n v="61"/>
    <s v="Morena Pump Station (Package A)"/>
    <s v="Morena Pump Station (Package A)"/>
    <s v="B15141"/>
    <x v="3"/>
    <s v="Design Bid Build"/>
    <n v="93975000"/>
    <n v="342027971.6063"/>
    <s v="FY21"/>
    <s v="Q1"/>
    <s v="FY21"/>
    <s v="Q3"/>
  </r>
  <r>
    <n v="62"/>
    <s v="Morena Pipelines - North (Package B3)"/>
    <s v="Morena Pipelines - North (Package B3)"/>
    <s v="B15141"/>
    <x v="4"/>
    <s v="Design Bid Build"/>
    <n v="86345000"/>
    <n v="103626000"/>
    <s v="FY21"/>
    <s v="Q1"/>
    <s v="FY21"/>
    <s v="Q3"/>
  </r>
  <r>
    <n v="63"/>
    <s v="ADA S/W Group 3E W Point Loma"/>
    <s v="ADA S/W Group 3E W Point Loma"/>
    <s v="B16100"/>
    <x v="0"/>
    <s v="Design Bid Build"/>
    <n v="538000"/>
    <n v="1140199.9998000001"/>
    <s v="FY21"/>
    <s v="Q1"/>
    <s v="FY21"/>
    <s v="Q3"/>
  </r>
  <r>
    <n v="64"/>
    <s v="Fanuel St III (Grand-PB Dr) Rd Imp UU188"/>
    <s v="Fanuel St III (Grand-PB Dr) Rd Imp UU188"/>
    <s v="B17071"/>
    <x v="0"/>
    <s v="Design Bid Build"/>
    <n v="137121"/>
    <n v="221565"/>
    <s v="FY21"/>
    <s v="Q1"/>
    <s v="FY21"/>
    <s v="Q2"/>
  </r>
  <r>
    <n v="65"/>
    <s v="El Cajon Bl-Highland-58th Improv"/>
    <s v="El Cajon Bl-Highland-58th Improv"/>
    <s v="B17003"/>
    <x v="0"/>
    <s v="Design Bid Build"/>
    <n v="643000"/>
    <n v="1104999.9998000001"/>
    <s v="FY21"/>
    <s v="Q2"/>
    <s v="FY21"/>
    <s v="Q4"/>
  </r>
  <r>
    <n v="66"/>
    <s v="San Vicente PH I-II Rd Imp UU505-UU506"/>
    <s v="San Vicente PH I-II Rd Imp UU505-UU506"/>
    <s v="B17098"/>
    <x v="0"/>
    <s v="Design Bid Build"/>
    <n v="359483"/>
    <n v="961628.05"/>
    <s v="FY21"/>
    <s v="Q1"/>
    <s v="FY21"/>
    <s v="Q2"/>
  </r>
  <r>
    <n v="67"/>
    <s v="Howard PHI-II(Park-Texas) Rd Imp UU71-72"/>
    <s v="Howard PHI-II(Park-Texas) Rd Imp UU71-72"/>
    <s v="B18136"/>
    <x v="0"/>
    <s v="Design Bid Build"/>
    <n v="190910"/>
    <n v="389315.04"/>
    <s v="FY21"/>
    <s v="Q1"/>
    <s v="FY21"/>
    <s v="Q2"/>
  </r>
  <r>
    <n v="68"/>
    <s v="Curb Ramp Improvement Group 1701"/>
    <s v="Curb Ramp Improvement Group 1701"/>
    <s v="B17114"/>
    <x v="0"/>
    <s v="Design Bid Build"/>
    <n v="1130000"/>
    <n v="1829999.9985"/>
    <s v="FY21"/>
    <s v="Q2"/>
    <s v="FY21"/>
    <s v="Q3"/>
  </r>
  <r>
    <n v="69"/>
    <s v="Sewer and AC Water Group 812 (W)"/>
    <s v="Sewer and AC Water Group 812 (W)"/>
    <s v="B17115"/>
    <x v="3"/>
    <s v="Design Bid Build"/>
    <n v="1916000"/>
    <n v="4960265.5493999999"/>
    <s v="FY21"/>
    <s v="Q1"/>
    <s v="FY21"/>
    <s v="Q3"/>
  </r>
  <r>
    <n v="70"/>
    <s v="Sewer and AC Water Group 763 (W)"/>
    <s v="Sewer and AC Water Group 763 (W)"/>
    <s v="B17116"/>
    <x v="3"/>
    <s v="Design Bid Build"/>
    <n v="1972544.5"/>
    <n v="2305317.9961000001"/>
    <s v="FY21"/>
    <s v="Q1"/>
    <s v="FY21"/>
    <s v="Q4"/>
  </r>
  <r>
    <n v="71"/>
    <s v="Wightman (Chamoune -Euclid) Rd Imp UU388"/>
    <s v="Wightman (Chamoune -Euclid) Rd Imp UU388"/>
    <s v="B18138"/>
    <x v="0"/>
    <s v="Design Bid Build"/>
    <n v="123367.07"/>
    <n v="517829.54"/>
    <s v="FY21"/>
    <s v="Q1"/>
    <s v="FY21"/>
    <s v="Q2"/>
  </r>
  <r>
    <n v="72"/>
    <s v="Torrey Pines Gf-Repr Storm Drain Outfall"/>
    <s v="Torrey Pines Gf-Repr Storm Drain Outfall"/>
    <s v="B17152"/>
    <x v="0"/>
    <s v="Design Bid Build"/>
    <n v="2135000"/>
    <n v="3359999.9977000002"/>
    <s v="FY21"/>
    <s v="Q1"/>
    <s v="FY21"/>
    <s v="Q3"/>
  </r>
  <r>
    <n v="73"/>
    <s v="Sewer Group 843"/>
    <s v="Sewer Group 843"/>
    <s v="B17189"/>
    <x v="3"/>
    <s v="Design Bid Build"/>
    <n v="6127389"/>
    <n v="8022288.9841999998"/>
    <s v="FY21"/>
    <s v="Q2"/>
    <s v="FY21"/>
    <s v="Q2"/>
  </r>
  <r>
    <n v="74"/>
    <s v="Asphalt Resurfacing Group 1901"/>
    <s v="Asphalt Resurfacing Group 1901"/>
    <s v="B18134"/>
    <x v="0"/>
    <s v="Design Bid Build"/>
    <n v="9746100"/>
    <n v="10486046.07"/>
    <s v="FY21"/>
    <s v="Q2"/>
    <s v="FY21"/>
    <s v="Q2"/>
  </r>
  <r>
    <n v="75"/>
    <s v="Mission Bl(Loring-Turquoise) Rd Imp UU30"/>
    <s v="Mission Bl(Loring-Turquoise) Rd Imp UU30"/>
    <s v="B18140"/>
    <x v="0"/>
    <s v="Design Bid Build"/>
    <n v="170777"/>
    <n v="1212543.95"/>
    <s v="FY21"/>
    <s v="Q1"/>
    <s v="FY21"/>
    <s v="Q2"/>
  </r>
  <r>
    <n v="76"/>
    <s v="Golfcrest(Jackson-Wandermere)Rd ImpUU584"/>
    <s v="Golfcrest(Jackson-Wandermere)Rd ImpUU584"/>
    <s v="B18149"/>
    <x v="0"/>
    <s v="Design Bid Build"/>
    <n v="221988"/>
    <n v="428008.8"/>
    <s v="FY21"/>
    <s v="Q1"/>
    <s v="FY21"/>
    <s v="Q2"/>
  </r>
  <r>
    <n v="77"/>
    <s v="Hilltop PH I(Boundary-Toyne)Rd Imp UU617"/>
    <s v="Hilltop PH I(Boundary-Toyne)Rd Imp UU617"/>
    <s v="B18153"/>
    <x v="0"/>
    <s v="Design Bid Build"/>
    <n v="235392"/>
    <n v="622463.19999999995"/>
    <s v="FY21"/>
    <s v="Q1"/>
    <s v="FY21"/>
    <s v="Q2"/>
  </r>
  <r>
    <n v="78"/>
    <s v="Concrete Street Panel Repl - Coast Bl"/>
    <s v="Concrete Street Panel Repl - Coast Bl"/>
    <s v="B20046"/>
    <x v="0"/>
    <s v="Design Bid Build"/>
    <n v="829590.84848693898"/>
    <n v="1400655.8485000001"/>
    <s v="FY21"/>
    <s v="Q1"/>
    <s v="FY21"/>
    <s v="Q3"/>
  </r>
  <r>
    <n v="79"/>
    <s v="Coast Cave SD Accelerated Replacement"/>
    <s v="Coast Cave SD Accelerated Replacement"/>
    <s v="B20076"/>
    <x v="0"/>
    <s v="Design Bid Build"/>
    <n v="223094.99945747299"/>
    <n v="313422.99949999998"/>
    <s v="FY21"/>
    <s v="Q1"/>
    <s v="FY21"/>
    <s v="Q2"/>
  </r>
  <r>
    <n v="80"/>
    <s v="Olive St Park Acquisition and Develpment"/>
    <s v="Olive St Park Acquisition and Develpment"/>
    <s v="S10051"/>
    <x v="2"/>
    <s v="Design Bid Build"/>
    <n v="1983000"/>
    <n v="5171585"/>
    <s v="FY21"/>
    <s v="Q1"/>
    <s v="FY21"/>
    <s v="Q3"/>
  </r>
  <r>
    <n v="81"/>
    <s v="Adult Fitness Course East Shore"/>
    <s v="Adult Fitness Course East Shore"/>
    <s v="B18223"/>
    <x v="2"/>
    <s v="Design Bid Build"/>
    <n v="1060000"/>
    <n v="1953999.9979999999"/>
    <s v="FY21"/>
    <s v="Q2"/>
    <s v="FY21"/>
    <s v="Q2"/>
  </r>
  <r>
    <n v="82"/>
    <s v="Tecolote North Playground Improvements"/>
    <s v="Tecolote North Playground Improvements"/>
    <s v="B18232"/>
    <x v="2"/>
    <s v="Design Bid Build"/>
    <n v="1469984"/>
    <n v="2964000"/>
    <s v="FY21"/>
    <s v="Q2"/>
    <s v="FY21"/>
    <s v="Q2"/>
  </r>
  <r>
    <n v="83"/>
    <s v="Tecolote North Comfort Station Imp"/>
    <s v="Tecolote North Comfort Station Imp"/>
    <s v="B18233"/>
    <x v="2"/>
    <s v="Design Bid Build"/>
    <n v="1639422"/>
    <n v="1962999.9978"/>
    <s v="FY21"/>
    <s v="Q2"/>
    <s v="FY21"/>
    <s v="Q2"/>
  </r>
  <r>
    <n v="84"/>
    <s v="AC Overlay Group 2010 Peninsula"/>
    <s v="AC Overlay Group 2010 Peninsula"/>
    <s v="TBD"/>
    <x v="1"/>
    <s v="Design Bid Build"/>
    <n v="6871844.3181841243"/>
    <n v="8084522.7272754405"/>
    <s v="FY21"/>
    <s v="Q1"/>
    <s v="FY21"/>
    <s v="Q2"/>
  </r>
  <r>
    <n v="85"/>
    <s v="Tecolote South Comfort Station Imp"/>
    <s v="Tecolote South Comfort Station Imp"/>
    <s v="B19015"/>
    <x v="2"/>
    <s v="Design Bid Build"/>
    <n v="1608085"/>
    <n v="1930999.9987999999"/>
    <s v="FY21"/>
    <s v="Q2"/>
    <s v="FY21"/>
    <s v="Q2"/>
  </r>
  <r>
    <n v="86"/>
    <s v="Tecolote South Playground Improvements"/>
    <s v="Tecolote South Playground Improvements"/>
    <s v="B19016"/>
    <x v="2"/>
    <s v="Design Bid Build"/>
    <n v="2537976"/>
    <n v="3026999.9983999999"/>
    <s v="FY21"/>
    <s v="Q2"/>
    <s v="FY21"/>
    <s v="Q2"/>
  </r>
  <r>
    <n v="87"/>
    <s v="Tecolote South Parking Lot Improvements"/>
    <s v="Tecolote South Parking Lot Improvements"/>
    <s v="B19017"/>
    <x v="2"/>
    <s v="Design Bid Build"/>
    <n v="419282"/>
    <n v="527999.99970000004"/>
    <s v="FY21"/>
    <s v="Q2"/>
    <s v="FY21"/>
    <s v="Q2"/>
  </r>
  <r>
    <n v="88"/>
    <s v="Bay Ho Improv 1 (S)"/>
    <s v="Bay Ho Improv 1 (S)"/>
    <s v="B19088"/>
    <x v="3"/>
    <s v="Design Bid Build"/>
    <n v="5208400"/>
    <n v="7024799.9987000003"/>
    <s v="FY21"/>
    <s v="Q2"/>
    <s v="FY21"/>
    <s v="Q3"/>
  </r>
  <r>
    <n v="89"/>
    <s v="AC Overlay Group 2011 Rancho Bernardo"/>
    <s v="AC Overlay Group 2011 Rancho Bernardo"/>
    <s v="TBD"/>
    <x v="1"/>
    <s v="Design Bid Build"/>
    <n v="6972675.5681807809"/>
    <n v="8203147.7272715075"/>
    <s v="FY21"/>
    <s v="Q1"/>
    <s v="FY21"/>
    <s v="Q2"/>
  </r>
  <r>
    <n v="90"/>
    <s v="AC Overlay Group 2013 La Jolla Pkwy"/>
    <s v="AC Overlay Group 2013 La Jolla Pkwy"/>
    <s v="TBD"/>
    <x v="1"/>
    <s v="Design Bid Build"/>
    <n v="3778773.4220277527"/>
    <n v="4445615.7906208858"/>
    <s v="FY21"/>
    <s v="Q1"/>
    <s v="FY21"/>
    <s v="Q2"/>
  </r>
  <r>
    <n v="91"/>
    <s v="Chollas Crane Replacement"/>
    <s v="Chollas Crane Replacement"/>
    <s v="L14002.4"/>
    <x v="8"/>
    <s v="Design Bid Build"/>
    <n v="300000"/>
    <n v="554999.99950000003"/>
    <s v="FY21"/>
    <s v="Q2"/>
    <s v="FY21"/>
    <s v="Q3"/>
  </r>
  <r>
    <n v="92"/>
    <s v="Chollas Paint Booth"/>
    <s v="Chollas Paint Booth"/>
    <s v="L14002.5"/>
    <x v="8"/>
    <s v="Design Bid Build"/>
    <n v="303000"/>
    <n v="665999.99939999997"/>
    <s v="FY21"/>
    <s v="Q2"/>
    <s v="FY21"/>
    <s v="Q3"/>
  </r>
  <r>
    <n v="93"/>
    <s v="EMTS Boat Dock Esplanade"/>
    <s v="EMTS Boat Dock Esplanade"/>
    <s v="S00319"/>
    <x v="3"/>
    <s v="Design Bid Build"/>
    <n v="2160379.99693128"/>
    <n v="3332999.9907"/>
    <s v="FY21"/>
    <s v="Q2"/>
    <s v="FY21"/>
    <s v="Q3"/>
  </r>
  <r>
    <n v="94"/>
    <s v="University Ave Mobility Plan"/>
    <s v="University Ave Mobility Plan"/>
    <s v="S00915"/>
    <x v="0"/>
    <s v="Design Bid Build"/>
    <n v="5974533"/>
    <n v="9553349.6129000001"/>
    <s v="FY21"/>
    <s v="Q2"/>
    <s v="FY21"/>
    <s v="Q4"/>
  </r>
  <r>
    <n v="95"/>
    <s v="La Paz Mini Park"/>
    <s v="La Paz Mini Park"/>
    <s v="S11103"/>
    <x v="2"/>
    <s v="Design Bid Build"/>
    <n v="1502338"/>
    <n v="2602839.9999000002"/>
    <s v="FY21"/>
    <s v="Q2"/>
    <s v="FY21"/>
    <s v="Q4"/>
  </r>
  <r>
    <n v="96"/>
    <s v="Convention Center Phase III Expansion"/>
    <s v="Convention Center Phase III Expansion"/>
    <s v="S12022"/>
    <x v="9"/>
    <s v="Construction Manager at Risk"/>
    <n v="0"/>
    <n v="0"/>
    <s v="FY21"/>
    <s v="Q2"/>
    <s v="FY21"/>
    <s v="Q2"/>
  </r>
  <r>
    <n v="97"/>
    <s v="Salk Neighborhood Park &amp; Joint Use Devel"/>
    <s v="Salk Neighborhood Park &amp; Joint Use Devel"/>
    <s v="S14007"/>
    <x v="2"/>
    <s v="Design Bid Build"/>
    <n v="5576686"/>
    <n v="7237278.3035000004"/>
    <s v="FY21"/>
    <s v="Q2"/>
    <s v="FY21"/>
    <s v="Q3"/>
  </r>
  <r>
    <n v="98"/>
    <s v="Water Group 968"/>
    <s v="Water Group 968"/>
    <s v="B14099"/>
    <x v="3"/>
    <s v="Design Bid Build"/>
    <n v="2152300"/>
    <n v="5064806.4595999997"/>
    <s v="FY21"/>
    <s v="Q1"/>
    <s v="FY21"/>
    <s v="Q4"/>
  </r>
  <r>
    <n v="99"/>
    <s v="Olive Grove Community Park ADA Improveme"/>
    <s v="Olive Grove Community Park ADA Improveme"/>
    <s v="S15028"/>
    <x v="2"/>
    <s v="Design Bid Build"/>
    <n v="2386894.9991754401"/>
    <n v="3437267.9989999998"/>
    <s v="FY21"/>
    <s v="Q2"/>
    <s v="FY21"/>
    <s v="Q3"/>
  </r>
  <r>
    <n v="100"/>
    <s v="Harbor Drive Trunk Sewer Replacement"/>
    <s v="Harbor Drive Trunk Sewer Replacement"/>
    <s v="S18006"/>
    <x v="3"/>
    <s v="Design Bid Build"/>
    <n v="14699999.944995301"/>
    <n v="21044999.938000001"/>
    <s v="FY21"/>
    <s v="Q2"/>
    <s v="FY21"/>
    <s v="Q2"/>
  </r>
  <r>
    <n v="101"/>
    <s v="Sewer and AC Water Group 793 (S)"/>
    <s v="Sewer and AC Water Group 793 (S)"/>
    <s v="B00394"/>
    <x v="3"/>
    <s v="Design Bid Build"/>
    <n v="5305291"/>
    <n v="6624610.9996999996"/>
    <s v="FY21"/>
    <s v="Q2"/>
    <s v="FY21"/>
    <s v="Q4"/>
  </r>
  <r>
    <n v="102"/>
    <s v="Fanuel St PI Archer to Tourmaline UUD"/>
    <s v="Fanuel St PI Archer to Tourmaline UUD"/>
    <s v="B00721"/>
    <x v="0"/>
    <s v="Job Order Contract"/>
    <n v="90344"/>
    <n v="142046.9999"/>
    <s v="FY20"/>
    <s v="Q3"/>
    <s v="FY21"/>
    <s v="Q1"/>
  </r>
  <r>
    <n v="103"/>
    <s v="Water &amp; Sewer Group 965 (S)"/>
    <s v="Water &amp; Sewer Group 965 (S)"/>
    <s v="B12048"/>
    <x v="3"/>
    <s v="Design Bid Build"/>
    <n v="1855399.9944994701"/>
    <n v="2932599.9942000001"/>
    <s v="FY21"/>
    <s v="Q2"/>
    <s v="FY21"/>
    <s v="Q4"/>
  </r>
  <r>
    <n v="104"/>
    <s v="Water &amp; Sewer Group 965 (W)"/>
    <s v="Water &amp; Sewer Group 965 (W)"/>
    <s v="B12057"/>
    <x v="3"/>
    <s v="Design Bid Build"/>
    <n v="1769499.99126138"/>
    <n v="2934599.9909999999"/>
    <s v="FY21"/>
    <s v="Q2"/>
    <s v="FY21"/>
    <s v="Q4"/>
  </r>
  <r>
    <n v="105"/>
    <s v="Adams Ave (1620) Storm Drain Replacement"/>
    <s v="Adams Ave (1620) Storm Drain Replacement"/>
    <s v="B13102"/>
    <x v="0"/>
    <s v="Design Bid Build"/>
    <n v="499999.98320000002"/>
    <n v="1059999.9868000001"/>
    <s v="FY21"/>
    <s v="Q2"/>
    <s v="FY21"/>
    <s v="Q4"/>
  </r>
  <r>
    <n v="106"/>
    <s v="Navajo Storm Drains"/>
    <s v="Navajo Storm Drains"/>
    <s v="B15029"/>
    <x v="0"/>
    <s v="Design Bid Build"/>
    <n v="2100399.9865999999"/>
    <n v="3266408.9865000001"/>
    <s v="FY21"/>
    <s v="Q2"/>
    <s v="FY21"/>
    <s v="Q4"/>
  </r>
  <r>
    <n v="107"/>
    <s v="Logan Heights LID (South)"/>
    <s v="Logan Heights LID (South)"/>
    <s v="B15051"/>
    <x v="0"/>
    <s v="Design Bid Build"/>
    <n v="3705000"/>
    <n v="5315999.9946999997"/>
    <s v="FY21"/>
    <s v="Q2"/>
    <s v="FY21"/>
    <s v="Q4"/>
  </r>
  <r>
    <n v="108"/>
    <s v="NCWRP Expansion"/>
    <s v="NCWRP Expansion"/>
    <s v="B15142"/>
    <x v="3"/>
    <s v="Design Bid Build"/>
    <n v="123741147.97499999"/>
    <n v="159419445.97499999"/>
    <s v="FY21"/>
    <s v="Q2"/>
    <s v="FY21"/>
    <s v="Q4"/>
  </r>
  <r>
    <n v="109"/>
    <s v="Pressure Reducing Stations Upgrades Phs1"/>
    <s v="Pressure Reducing Stations Upgrades Phs1"/>
    <s v="B16017"/>
    <x v="3"/>
    <s v="Design Bid Build"/>
    <n v="3739999.9906500001"/>
    <n v="6289999.9889000002"/>
    <s v="FY21"/>
    <s v="Q2"/>
    <s v="FY21"/>
    <s v="Q3"/>
  </r>
  <r>
    <n v="110"/>
    <s v="North City Pure Water Pipeline"/>
    <s v="North City Pure Water Pipeline"/>
    <s v="B16035"/>
    <x v="3"/>
    <s v="Design Bid Build"/>
    <n v="87680000"/>
    <n v="102239038.9885"/>
    <s v="FY21"/>
    <s v="Q2"/>
    <s v="FY21"/>
    <s v="Q4"/>
  </r>
  <r>
    <n v="111"/>
    <s v="North City Pure Water Subaqueous Pipeline"/>
    <s v="North City Pure Water Subaqueous Pipeline"/>
    <s v="B16035"/>
    <x v="4"/>
    <s v="Design Bid Build"/>
    <n v="5270000"/>
    <n v="7000000"/>
    <s v="FY21"/>
    <s v="Q2"/>
    <s v="FY21"/>
    <s v="Q4"/>
  </r>
  <r>
    <n v="112"/>
    <s v="Southcrest Green Infrastructure (GI)"/>
    <s v="Southcrest Green Infrastructure (GI)"/>
    <s v="B16112"/>
    <x v="0"/>
    <s v="Design Bid Build"/>
    <n v="3055400"/>
    <n v="4600000"/>
    <s v="FY21"/>
    <s v="Q2"/>
    <s v="FY21"/>
    <s v="Q4"/>
  </r>
  <r>
    <n v="113"/>
    <s v="NCPWF Influent Pump Station and Pipeline"/>
    <s v="NCPWF Influent Pump Station and Pipeline"/>
    <s v="B16140"/>
    <x v="3"/>
    <s v="Design Bid Build"/>
    <n v="29218850.8541"/>
    <n v="38413733.848999999"/>
    <s v="FY21"/>
    <s v="Q2"/>
    <s v="FY21"/>
    <s v="Q4"/>
  </r>
  <r>
    <n v="114"/>
    <s v="Asphalt Resurfacing Group 1902"/>
    <s v="Asphalt Resurfacing Group 1902"/>
    <s v="B18135"/>
    <x v="1"/>
    <s v="Design Bid Build"/>
    <n v="2552801.1363624507"/>
    <n v="3003295.4545440595"/>
    <s v="FY21"/>
    <s v="Q1"/>
    <s v="FY21"/>
    <s v="Q2"/>
  </r>
  <r>
    <n v="115"/>
    <s v="Governor Dr @ Lakewood St Traffic Signal"/>
    <s v="Governor Dr @ Lakewood St Traffic Signal"/>
    <s v="B17016"/>
    <x v="0"/>
    <s v="Design Bid Build"/>
    <n v="275700"/>
    <n v="460000"/>
    <s v="FY21"/>
    <s v="Q3"/>
    <s v="FY21"/>
    <s v="Q4"/>
  </r>
  <r>
    <n v="116"/>
    <s v="Clairemont Mesa Sewer Pipe Replacement"/>
    <s v="Clairemont Mesa Sewer Pipe Replacement"/>
    <s v="B17087"/>
    <x v="3"/>
    <s v="Design Bid Build"/>
    <n v="186000"/>
    <n v="346099.99979999999"/>
    <s v="FY21"/>
    <s v="Q2"/>
    <s v="FY21"/>
    <s v="Q4"/>
  </r>
  <r>
    <n v="117"/>
    <s v="Balboa Park Pipeline Repl Ph II (S)"/>
    <s v="Balboa Park Pipeline Repl Ph II (S)"/>
    <s v="B17133"/>
    <x v="3"/>
    <s v="Design Bid Build"/>
    <n v="1851999.9978954501"/>
    <n v="1730068.9996"/>
    <s v="FY21"/>
    <s v="Q2"/>
    <s v="FY21"/>
    <s v="Q4"/>
  </r>
  <r>
    <n v="118"/>
    <s v="Balboa Park Pipeline Repl Ph II (W)"/>
    <s v="Balboa Park Pipeline Repl Ph II (W)"/>
    <s v="B17140"/>
    <x v="3"/>
    <s v="Design Bid Build"/>
    <n v="3789999.9956931798"/>
    <n v="8041635.9934"/>
    <s v="FY21"/>
    <s v="Q2"/>
    <s v="FY21"/>
    <s v="Q4"/>
  </r>
  <r>
    <n v="119"/>
    <s v="AC Water Group 1038"/>
    <s v="AC Water Group 1038"/>
    <s v="B17153"/>
    <x v="3"/>
    <s v="Design Bid Build"/>
    <n v="22286633.999600001"/>
    <n v="29568477.9958"/>
    <s v="FY21"/>
    <s v="Q2"/>
    <s v="FY21"/>
    <s v="Q4"/>
  </r>
  <r>
    <n v="120"/>
    <s v="Street Reconstruction Group 1801"/>
    <s v="Street Reconstruction Group 1801"/>
    <s v="B17188"/>
    <x v="0"/>
    <s v="Design Bid Build"/>
    <n v="8200000"/>
    <n v="12709999.995999999"/>
    <s v="FY21"/>
    <s v="Q2"/>
    <s v="FY21"/>
    <s v="Q3"/>
  </r>
  <r>
    <n v="121"/>
    <s v="Sherman Height Community Center Playground "/>
    <s v="Sherman Height Community Center Playground "/>
    <s v="B18006"/>
    <x v="2"/>
    <s v="Design Bid Build"/>
    <n v="350000"/>
    <n v="697471.24860000005"/>
    <s v="FY21"/>
    <s v="Q2"/>
    <s v="FY21"/>
    <s v="Q4"/>
  </r>
  <r>
    <n v="122"/>
    <s v="Convert Bldg 619 @ NTC into Rec Center"/>
    <s v="Convert Bldg 619 @ NTC into Rec Center"/>
    <s v="B18087"/>
    <x v="2"/>
    <s v="Design Bid Build"/>
    <n v="3578999.9926305101"/>
    <n v="6227999.9895000001"/>
    <s v="FY21"/>
    <s v="Q2"/>
    <s v="FY21"/>
    <s v="Q4"/>
  </r>
  <r>
    <n v="123"/>
    <s v="AC Water &amp; Sewer Group 1051 (W)"/>
    <s v="AC Water &amp; Sewer Group 1051 (W)"/>
    <s v="B18091"/>
    <x v="3"/>
    <s v="Design Bid Build"/>
    <n v="776299.99620671605"/>
    <n v="1004599.9962000001"/>
    <s v="FY21"/>
    <s v="Q2"/>
    <s v="FY21"/>
    <s v="Q4"/>
  </r>
  <r>
    <n v="124"/>
    <s v="AC Water &amp; Sewer Group 1051 (S)"/>
    <s v="AC Water &amp; Sewer Group 1051 (S)"/>
    <s v="B18098"/>
    <x v="3"/>
    <s v="Design Bid Build"/>
    <n v="3136599.9908040599"/>
    <n v="4059099.9907999998"/>
    <s v="FY21"/>
    <s v="Q2"/>
    <s v="FY21"/>
    <s v="Q4"/>
  </r>
  <r>
    <n v="125"/>
    <s v="AC Water &amp; Sewer Group 1036 (W)"/>
    <s v="AC Water &amp; Sewer Group 1036 (W)"/>
    <s v="B18121"/>
    <x v="3"/>
    <s v="Design Bid Build"/>
    <n v="3322800"/>
    <n v="4300100"/>
    <s v="FY21"/>
    <s v="Q2"/>
    <s v="FY21"/>
    <s v="Q4"/>
  </r>
  <r>
    <n v="126"/>
    <s v="Coronado SB (27th SB-Madden)Rd Imp UU193"/>
    <s v="Coronado SB (27th SB-Madden)Rd Imp UU193"/>
    <s v="B18137"/>
    <x v="0"/>
    <s v="Design Bid Build"/>
    <n v="268212.8"/>
    <n v="337203.20000000001"/>
    <s v="FY21"/>
    <s v="Q2"/>
    <s v="FY21"/>
    <s v="Q4"/>
  </r>
  <r>
    <n v="127"/>
    <s v="32nd St PHII (Market-Imp.) Rd Imp UU17"/>
    <s v="32nd St PHII (Market-Imp.) Rd Imp UU17"/>
    <s v="B18141"/>
    <x v="0"/>
    <s v="Design Bid Build"/>
    <n v="268212.8"/>
    <n v="350089.2"/>
    <s v="FY21"/>
    <s v="Q2"/>
    <s v="FY21"/>
    <s v="Q4"/>
  </r>
  <r>
    <n v="128"/>
    <s v="Block 6DD1 (Clairemont Mesa)Rd Imp UU410"/>
    <s v="Block 6DD1 (Clairemont Mesa)Rd Imp UU410"/>
    <s v="B18142"/>
    <x v="0"/>
    <s v="Design Bid Build"/>
    <n v="1473215"/>
    <n v="1959763.9994000001"/>
    <s v="FY21"/>
    <s v="Q2"/>
    <s v="FY21"/>
    <s v="Q4"/>
  </r>
  <r>
    <n v="129"/>
    <s v="32nd St PH I (Market-F St) Rd Imp UU386"/>
    <s v="32nd St PH I (Market-F St) Rd Imp UU386"/>
    <s v="B18144"/>
    <x v="0"/>
    <s v="Design Bid Build"/>
    <n v="124122.35"/>
    <n v="159997.75"/>
    <s v="FY21"/>
    <s v="Q2"/>
    <s v="FY21"/>
    <s v="Q4"/>
  </r>
  <r>
    <n v="130"/>
    <s v="31st Street (Market-L ST) Rd Imp UU11"/>
    <s v="31st Street (Market-L ST) Rd Imp UU11"/>
    <s v="B18147"/>
    <x v="0"/>
    <s v="Design Bid Build"/>
    <n v="286745"/>
    <n v="366701.9999"/>
    <s v="FY21"/>
    <s v="Q2"/>
    <s v="FY21"/>
    <s v="Q4"/>
  </r>
  <r>
    <n v="131"/>
    <s v="Cass (Grand-Pacific Bch Dr) Rd Imp UU143"/>
    <s v="Cass (Grand-Pacific Bch Dr) Rd Imp UU143"/>
    <s v="B18148"/>
    <x v="0"/>
    <s v="Design Bid Build"/>
    <n v="109924"/>
    <n v="172018.7"/>
    <s v="FY21"/>
    <s v="Q2"/>
    <s v="FY21"/>
    <s v="Q4"/>
  </r>
  <r>
    <n v="132"/>
    <s v="25th (SB) (Coronado-Grove) Rd Imp UU995"/>
    <s v="25th (SB) (Coronado-Grove) Rd Imp UU995"/>
    <s v="B18150"/>
    <x v="0"/>
    <s v="Design Bid Build"/>
    <n v="88173"/>
    <n v="131599"/>
    <s v="FY21"/>
    <s v="Q2"/>
    <s v="FY21"/>
    <s v="Q4"/>
  </r>
  <r>
    <n v="133"/>
    <s v="Hughes St (58th St-Jodi St) Rd Imp UU101"/>
    <s v="Hughes St (58th St-Jodi St) Rd Imp UU101"/>
    <s v="B18151"/>
    <x v="0"/>
    <s v="Design Bid Build"/>
    <n v="208247"/>
    <n v="276934.9999"/>
    <s v="FY21"/>
    <s v="Q2"/>
    <s v="FY21"/>
    <s v="Q4"/>
  </r>
  <r>
    <n v="134"/>
    <s v="Block 1M (La Jolla 4) Rd Imp UU659"/>
    <s v="Block 1M (La Jolla 4) Rd Imp UU659"/>
    <s v="B18155"/>
    <x v="0"/>
    <s v="Design Bid Build"/>
    <n v="817563"/>
    <n v="1135146.1998999999"/>
    <s v="FY21"/>
    <s v="Q3"/>
    <s v="FY21"/>
    <s v="Q4"/>
  </r>
  <r>
    <n v="135"/>
    <s v="ADACA Woodman St-Cielo to Pagel PL Sidwl"/>
    <s v="ADACA Woodman St-Cielo to Pagel PL Sidwl"/>
    <s v="B18159"/>
    <x v="0"/>
    <s v="Design Bid Build"/>
    <n v="525260.99979999999"/>
    <n v="1001420.9997"/>
    <s v="FY21"/>
    <s v="Q2"/>
    <s v="FY21"/>
    <s v="Q4"/>
  </r>
  <r>
    <n v="136"/>
    <s v="Talmadge AC Water Main Replacement"/>
    <s v="Talmadge AC Water Main Replacement"/>
    <s v="B18197"/>
    <x v="3"/>
    <s v="Design Bid Build"/>
    <n v="814100"/>
    <n v="2138080.9999000002"/>
    <s v="FY21"/>
    <s v="Q2"/>
    <s v="FY21"/>
    <s v="Q4"/>
  </r>
  <r>
    <n v="137"/>
    <s v="DeAnza North Parking Lot Improvements"/>
    <s v="DeAnza North Parking Lot Improvements"/>
    <s v="B18220"/>
    <x v="2"/>
    <s v="Design Bid Build"/>
    <n v="579000"/>
    <n v="870166.99990000005"/>
    <s v="FY21"/>
    <s v="Q3"/>
    <s v="FY21"/>
    <s v="Q3"/>
  </r>
  <r>
    <n v="138"/>
    <s v="Tecolote North Parking Lot Improvements"/>
    <s v="Tecolote North Parking Lot Improvements"/>
    <s v="B18231"/>
    <x v="2"/>
    <s v="Design Bid Build"/>
    <n v="706160"/>
    <n v="868999.99910000002"/>
    <s v="FY21"/>
    <s v="Q2"/>
    <s v="FY21"/>
    <s v="Q2"/>
  </r>
  <r>
    <n v="139"/>
    <s v="Santa Clara Playground Improvements"/>
    <s v="Santa Clara Playground Improvements"/>
    <s v="B19029"/>
    <x v="2"/>
    <s v="Design Bid Build"/>
    <n v="1377008.99484792"/>
    <n v="1959999.9849"/>
    <s v="FY21"/>
    <s v="Q2"/>
    <s v="FY21"/>
    <s v="Q4"/>
  </r>
  <r>
    <n v="140"/>
    <s v="Santa Clara Comfort Station Improvements"/>
    <s v="Santa Clara Comfort Station Improvements"/>
    <s v="B19032"/>
    <x v="2"/>
    <s v="Design Bid Build"/>
    <n v="506136.99892531999"/>
    <n v="749999.9987"/>
    <s v="FY21"/>
    <s v="Q2"/>
    <s v="FY21"/>
    <s v="Q4"/>
  </r>
  <r>
    <n v="141"/>
    <s v="Linda Vista Skate Park Phase 2"/>
    <s v="Linda Vista Skate Park Phase 2"/>
    <s v="B19062"/>
    <x v="2"/>
    <s v="Job Order Contract"/>
    <n v="168699.999858139"/>
    <n v="348899.99969999999"/>
    <s v="FY21"/>
    <s v="Q2"/>
    <s v="FY21"/>
    <s v="Q4"/>
  </r>
  <r>
    <n v="142"/>
    <s v="Accelerated MH Referral Group 1"/>
    <s v="Accelerated MH Referral Group 1"/>
    <s v="B19097"/>
    <x v="3"/>
    <s v="Design Bid Build"/>
    <n v="515000"/>
    <n v="741979.99990000005"/>
    <s v="FY21"/>
    <s v="Q2"/>
    <s v="FY21"/>
    <s v="Q4"/>
  </r>
  <r>
    <n v="143"/>
    <s v="Citywide Street Lights 1950"/>
    <s v="Citywide Street Lights 1950"/>
    <s v="B19125"/>
    <x v="1"/>
    <s v="Job Order Contract"/>
    <n v="1350000"/>
    <n v="1490000"/>
    <s v="FY21"/>
    <s v="Q2"/>
    <s v="FY21"/>
    <s v="Q2"/>
  </r>
  <r>
    <n v="144"/>
    <s v="Sewer Rehab 1051A"/>
    <s v="Sewer Rehab 1051A"/>
    <s v="B19145"/>
    <x v="3"/>
    <s v="Design Bid Build"/>
    <n v="126199.999383341"/>
    <n v="178199.9993"/>
    <s v="FY21"/>
    <s v="Q2"/>
    <s v="FY21"/>
    <s v="Q4"/>
  </r>
  <r>
    <n v="145"/>
    <s v="AC Water and Sewer Group 1052A (W)"/>
    <s v="AC Water and Sewer Group 1052A (W)"/>
    <s v="B19166"/>
    <x v="3"/>
    <s v="Multiple Award Construction Contract"/>
    <n v="3502400"/>
    <n v="5182899.8346999995"/>
    <s v="FY21"/>
    <s v="Q2"/>
    <s v="FY21"/>
    <s v="Q4"/>
  </r>
  <r>
    <n v="146"/>
    <s v="AC Water &amp; Sewer Group 1052A (S)"/>
    <s v="AC Water &amp; Sewer Group 1052A (S)"/>
    <s v="B19169"/>
    <x v="3"/>
    <s v="Multiple Award Construction Contract"/>
    <n v="1923000"/>
    <n v="2814099.9097000002"/>
    <s v="FY21"/>
    <s v="Q2"/>
    <s v="FY21"/>
    <s v="Q4"/>
  </r>
  <r>
    <n v="147"/>
    <s v="Point Loma Library Chiller Replacement"/>
    <s v="Point Loma Library Chiller Replacement"/>
    <s v="B19203"/>
    <x v="10"/>
    <s v="Job Order Contract"/>
    <n v="166000"/>
    <n v="279999.9999"/>
    <s v="FY21"/>
    <s v="Q2"/>
    <s v="FY21"/>
    <s v="Q3"/>
  </r>
  <r>
    <n v="148"/>
    <s v="Balboa Park Golf Course - Bathroom Remod"/>
    <s v="Balboa Park Golf Course - Bathroom Remod"/>
    <s v="B20064"/>
    <x v="2"/>
    <s v="Job Order Contract"/>
    <n v="61999.999900000003"/>
    <n v="128999.9999"/>
    <s v="FY21"/>
    <s v="Q2"/>
    <s v="FY21"/>
    <s v="Q4"/>
  </r>
  <r>
    <n v="149"/>
    <s v="Miramar Landfill Trailer Replacements"/>
    <s v="Miramar Landfill Trailer Replacements"/>
    <s v="L17000.6"/>
    <x v="11"/>
    <s v="Design Build"/>
    <n v="300000"/>
    <n v="400000"/>
    <s v="FY21"/>
    <s v="Q2"/>
    <s v="FY21"/>
    <s v="Q3"/>
  </r>
  <r>
    <n v="150"/>
    <s v="Chollas Lake Electrical Upgrade"/>
    <s v="Chollas Lake Electrical Upgrade"/>
    <s v="L18001.1"/>
    <x v="2"/>
    <s v="Design Bid Build"/>
    <n v="424000"/>
    <n v="850000"/>
    <s v="FY21"/>
    <s v="Q2"/>
    <s v="FY21"/>
    <s v="Q4"/>
  </r>
  <r>
    <n v="151"/>
    <s v="Miramar Landfill Storm Water Basin Improvements"/>
    <s v="Miramar Landfill Storm Water Basin Improvements"/>
    <s v="L18002.3"/>
    <x v="11"/>
    <s v="Design Bid Build"/>
    <n v="6000000"/>
    <n v="8000000"/>
    <s v="FY21"/>
    <s v="Q2"/>
    <s v="FY21"/>
    <s v="Q3"/>
  </r>
  <r>
    <n v="152"/>
    <s v="Hickman Fields Athletic Area"/>
    <s v="Hickman Fields Athletic Area"/>
    <s v="S00751"/>
    <x v="2"/>
    <s v="Design Bid Build"/>
    <n v="7200000"/>
    <n v="9566317.7193"/>
    <s v="FY21"/>
    <s v="Q2"/>
    <s v="FY21"/>
    <s v="Q3"/>
  </r>
  <r>
    <n v="153"/>
    <s v="El Monte Pipeline No. 2"/>
    <s v="El Monte Pipeline No. 2"/>
    <s v="S10008"/>
    <x v="3"/>
    <s v="Design Bid Build"/>
    <n v="17900000"/>
    <n v="24499999.987100001"/>
    <s v="FY21"/>
    <s v="Q2"/>
    <s v="FY21"/>
    <s v="Q4"/>
  </r>
  <r>
    <n v="154"/>
    <s v="Cielo &amp; Woodman Pump Station"/>
    <s v="Cielo &amp; Woodman Pump Station"/>
    <s v="S12012"/>
    <x v="3"/>
    <s v="Design Bid Build"/>
    <n v="4678000"/>
    <n v="6677999.9978"/>
    <s v="FY21"/>
    <s v="Q2"/>
    <s v="FY21"/>
    <s v="Q4"/>
  </r>
  <r>
    <n v="155"/>
    <s v="Alvarado 2nd Extension Pipeline"/>
    <s v="Alvarado 2nd Extension Pipeline"/>
    <s v="S12013"/>
    <x v="3"/>
    <s v="Design Bid Build"/>
    <n v="65209999.967395"/>
    <n v="102648544.90809999"/>
    <s v="FY21"/>
    <s v="Q2"/>
    <s v="FY21"/>
    <s v="Q4"/>
  </r>
  <r>
    <n v="156"/>
    <s v="Wangenheim Joint Use Facility"/>
    <s v="Wangenheim Joint Use Facility"/>
    <s v="S15007"/>
    <x v="2"/>
    <s v="Design Bid Build"/>
    <n v="6386395.9986495702"/>
    <n v="9517666.9970999993"/>
    <s v="FY21"/>
    <s v="Q2"/>
    <s v="FY21"/>
    <s v="Q3"/>
  </r>
  <r>
    <n v="157"/>
    <s v="Fire Station 48"/>
    <s v="Fire Station 48"/>
    <s v="S15015"/>
    <x v="7"/>
    <s v="Design Build"/>
    <n v="11137500"/>
    <n v="15091000"/>
    <s v="FY21"/>
    <s v="Q2"/>
    <s v="FY21"/>
    <s v="Q4"/>
  </r>
  <r>
    <n v="158"/>
    <s v="Carmel Del Mar NP Comfort Station - Dev"/>
    <s v="Carmel Del Mar NP Comfort Station - Dev"/>
    <s v="S16034"/>
    <x v="2"/>
    <s v="Design Bid Build"/>
    <n v="1519563.99968227"/>
    <n v="2330563.9994999999"/>
    <s v="FY21"/>
    <s v="Q3"/>
    <s v="FY21"/>
    <s v="Q4"/>
  </r>
  <r>
    <n v="159"/>
    <s v="Talmadge Traffic Calming Infrastructure"/>
    <s v="Talmadge Traffic Calming Infrastructure"/>
    <s v="S17001"/>
    <x v="2"/>
    <s v="Design Bid Build"/>
    <n v="173937.99975811099"/>
    <n v="309999.99900000001"/>
    <s v="FY21"/>
    <s v="Q2"/>
    <s v="FY21"/>
    <s v="Q4"/>
  </r>
  <r>
    <n v="160"/>
    <s v="Kearny Mesa Pipeline Manway"/>
    <s v="Kearny Mesa Pipeline Manway"/>
    <s v="B20072"/>
    <x v="4"/>
    <s v="Design Bid Build"/>
    <n v="330000"/>
    <n v="492700"/>
    <s v="FY21"/>
    <s v="Q3"/>
    <s v="FY21"/>
    <s v="Q4"/>
  </r>
  <r>
    <n v="161"/>
    <s v="Water Group Job 952"/>
    <s v="Water Group Job 952"/>
    <s v="B11048"/>
    <x v="3"/>
    <s v="Design Bid Build"/>
    <n v="5300000"/>
    <n v="7393193.9956"/>
    <s v="FY21"/>
    <s v="Q3"/>
    <s v="FY21"/>
    <s v="Q4"/>
  </r>
  <r>
    <n v="162"/>
    <s v="Pipeline Rehabilitation AY-1"/>
    <s v="Pipeline Rehabilitation AY-1"/>
    <s v="B18212"/>
    <x v="3"/>
    <s v="Design Bid Build"/>
    <n v="6561800"/>
    <n v="7841499.9720000001"/>
    <s v="FY21"/>
    <s v="Q2"/>
    <s v="FY21"/>
    <s v="Q3"/>
  </r>
  <r>
    <n v="163"/>
    <s v="Citywide Street Lights Group 1702"/>
    <s v="Citywide Street Lights Group 1702"/>
    <s v="B17051"/>
    <x v="0"/>
    <s v="Job Order Contract"/>
    <n v="441199.99968564499"/>
    <n v="749144.1997"/>
    <s v="FY21"/>
    <s v="Q2"/>
    <s v="FY21"/>
    <s v="Q4"/>
  </r>
  <r>
    <n v="164"/>
    <s v="Plumosa Park Series Circuit Conversion"/>
    <s v="Plumosa Park Series Circuit Conversion"/>
    <s v="B17101"/>
    <x v="0"/>
    <s v="Job Order Contract"/>
    <n v="765000"/>
    <n v="1450000"/>
    <s v="FY21"/>
    <s v="Q3"/>
    <s v="FY21"/>
    <s v="Q4"/>
  </r>
  <r>
    <n v="165"/>
    <s v="Ingulf St (Morena Bl-Erie St) SL UU123"/>
    <s v="Ingulf St (Morena Bl-Erie St) SL UU123"/>
    <s v="B18126"/>
    <x v="0"/>
    <s v="Job Order Contract"/>
    <n v="24200"/>
    <n v="78000"/>
    <s v="FY20"/>
    <s v="Q3"/>
    <s v="FY21"/>
    <s v="Q1"/>
  </r>
  <r>
    <n v="166"/>
    <s v="Orange Av PH3 Central-Fairmont SL UU24"/>
    <s v="Orange Av PH3 Central-Fairmont SL UU24"/>
    <s v="B18130"/>
    <x v="0"/>
    <s v="Job Order Contract"/>
    <n v="53200"/>
    <n v="207600"/>
    <s v="FY20"/>
    <s v="Q3"/>
    <s v="FY21"/>
    <s v="Q2"/>
  </r>
  <r>
    <n v="167"/>
    <s v="Thermal Ave - Donax Ave to Palm Ave Sidewalk"/>
    <s v="Thermal Ave - Donax Ave to Palm Ave Sidewalk"/>
    <s v="B18157"/>
    <x v="0"/>
    <s v="Design Bid Build"/>
    <n v="1270300"/>
    <n v="1609099.9998000001"/>
    <s v="FY21"/>
    <s v="Q3"/>
    <s v="FY21"/>
    <s v="Q4"/>
  </r>
  <r>
    <n v="168"/>
    <s v="Sidewalk Replacement Group 1903-SE &amp; CH"/>
    <s v="Sidewalk Replacement Group 1903-SE &amp; CH"/>
    <s v="B19014"/>
    <x v="0"/>
    <s v="Design Bid Build"/>
    <n v="1000000"/>
    <n v="1649007.4794999999"/>
    <s v="FY21"/>
    <s v="Q3"/>
    <s v="FY21"/>
    <s v="Q4"/>
  </r>
  <r>
    <n v="169"/>
    <s v="Downtown Complete St Impl Phase 3A"/>
    <s v="Downtown Complete St Impl Phase 3A"/>
    <s v="B19144"/>
    <x v="0"/>
    <s v="Design Bid Build"/>
    <n v="4230000"/>
    <n v="6999999.9989999998"/>
    <s v="FY21"/>
    <s v="Q3"/>
    <s v="FY21"/>
    <s v="Q4"/>
  </r>
  <r>
    <n v="170"/>
    <s v="Rose Marie Starns Parking Lot Imprvemts"/>
    <s v="Rose Marie Starns Parking Lot Imprvemts"/>
    <s v="B19163"/>
    <x v="2"/>
    <s v="Design Bid Build"/>
    <n v="1922000"/>
    <n v="2869999.9994999999"/>
    <s v="FY21"/>
    <s v="Q3"/>
    <s v="FY21"/>
    <s v="Q4"/>
  </r>
  <r>
    <n v="171"/>
    <s v="Chollas Large Car Washes"/>
    <s v="Chollas Large Car Washes"/>
    <s v="L14002.3"/>
    <x v="8"/>
    <s v="Design Bid Build"/>
    <n v="1650000"/>
    <n v="2748369.9978"/>
    <s v="FY21"/>
    <s v="Q3"/>
    <s v="FY21"/>
    <s v="Q4"/>
  </r>
  <r>
    <n v="172"/>
    <s v="PD Substation Small Carwashes"/>
    <s v="PD Substation Small Carwashes"/>
    <s v="L14002.6"/>
    <x v="8"/>
    <s v="Design Bid Build"/>
    <n v="2200000"/>
    <n v="3488515.9975999999"/>
    <s v="FY21"/>
    <s v="Q3"/>
    <s v="FY21"/>
    <s v="Q4"/>
  </r>
  <r>
    <n v="173"/>
    <s v="SCRIPPS MIRAMAR RANCH LIB"/>
    <s v="SCRIPPS MIRAMAR RANCH LIB"/>
    <s v="S00811"/>
    <x v="10"/>
    <s v="Design Bid Build"/>
    <n v="4270000"/>
    <n v="6076376.9181000004"/>
    <s v="FY21"/>
    <s v="Q3"/>
    <s v="FY21"/>
    <s v="Q4"/>
  </r>
  <r>
    <n v="174"/>
    <s v="Cañon Street Pocket Park"/>
    <s v="Cañon Street Pocket Park"/>
    <s v="S16047"/>
    <x v="2"/>
    <s v="Design Bid Build"/>
    <n v="1224349.99959188"/>
    <n v="2567314.8994"/>
    <s v="FY21"/>
    <s v="Q3"/>
    <s v="FY21"/>
    <s v="Q4"/>
  </r>
  <r>
    <n v="175"/>
    <s v="University Ave Complete Street"/>
    <s v="University Ave Complete Street"/>
    <s v="S18001"/>
    <x v="0"/>
    <s v="Design Bid Build"/>
    <n v="4838300"/>
    <n v="7229399.9889000002"/>
    <s v="FY21"/>
    <s v="Q3"/>
    <s v="FY21"/>
    <s v="Q4"/>
  </r>
  <r>
    <n v="176"/>
    <s v="AC Water &amp; Sewer Group 1056 (W)"/>
    <s v="AC Water &amp; Sewer Group 1056 (W)"/>
    <s v="B18181"/>
    <x v="3"/>
    <s v="Design Bid Build"/>
    <n v="8535299.9967999998"/>
    <n v="11045699.9968"/>
    <s v="FY21"/>
    <s v="Q2"/>
    <s v="FY21"/>
    <s v="Q4"/>
  </r>
  <r>
    <n v="177"/>
    <s v="AC Water &amp; Sewer Group 1056 (S)"/>
    <s v="AC Water &amp; Sewer Group 1056 (S)"/>
    <s v="B18182"/>
    <x v="3"/>
    <s v="Design Bid Build"/>
    <n v="181799.9999"/>
    <n v="241699.9999"/>
    <s v="FY21"/>
    <s v="Q2"/>
    <s v="FY21"/>
    <s v="Q4"/>
  </r>
  <r>
    <n v="178"/>
    <s v="Torrey Highlands NP Upgrades"/>
    <s v="Torrey Highlands NP Upgrades"/>
    <s v="S16036"/>
    <x v="2"/>
    <s v="Design Bid Build"/>
    <n v="659999.99960400001"/>
    <n v="1027937.3911"/>
    <s v="FY21"/>
    <s v="Q2"/>
    <s v="FY21"/>
    <s v="Q2"/>
  </r>
  <r>
    <n v="179"/>
    <s v="Mountain View Sports Courts"/>
    <s v="Mountain View Sports Courts"/>
    <s v="B18192"/>
    <x v="2"/>
    <s v="Job Order Contract"/>
    <n v="542000"/>
    <n v="1251999.9998000001"/>
    <s v="FY21"/>
    <s v="Q1"/>
    <s v="FY21"/>
    <s v="Q2"/>
  </r>
  <r>
    <n v="180"/>
    <s v="Balboa Park Pipeline Repl Ph III (W)"/>
    <s v="Balboa Park Pipeline Repl Ph III (W)"/>
    <s v="B17141"/>
    <x v="3"/>
    <s v="Design Bid Build"/>
    <n v="3010000"/>
    <n v="5004135.2862999998"/>
    <s v="FY20"/>
    <s v="Q3"/>
    <s v="FY21"/>
    <s v="Q4"/>
  </r>
  <r>
    <n v="181"/>
    <s v="Balboa Park Pipeline Repl Ph III (S)"/>
    <s v="Balboa Park Pipeline Repl Ph III (S)"/>
    <s v="B17134"/>
    <x v="3"/>
    <s v="Design Bid Build"/>
    <n v="1213000"/>
    <n v="1998499.6189999999"/>
    <s v="FY21"/>
    <s v="Q3"/>
    <s v="FY21"/>
    <s v="Q4"/>
  </r>
  <r>
    <n v="182"/>
    <s v="MLK Rec Center Moisture Intrusion"/>
    <s v="MLK Rec Center Moisture Intrusion"/>
    <s v="B19001"/>
    <x v="2"/>
    <s v="Design Bid Build"/>
    <n v="1020093"/>
    <n v="2439819.9980000001"/>
    <s v="FY21"/>
    <s v="Q1"/>
    <s v="FY21"/>
    <s v="Q3"/>
  </r>
  <r>
    <n v="183"/>
    <s v="San Diego Av (Old Town-McKee) SL UU598"/>
    <s v="San Diego Av (Old Town-McKee) SL UU598"/>
    <s v="B20045"/>
    <x v="0"/>
    <s v="Job Order Contract"/>
    <n v="82200"/>
    <n v="333600"/>
    <s v="FY20"/>
    <s v="Q3"/>
    <s v="FY21"/>
    <s v="Q2"/>
  </r>
  <r>
    <n v="184"/>
    <s v="Pacific Highlands Ranch Branch Library"/>
    <s v="Pacific Highlands Ranch Branch Library"/>
    <s v="S14023"/>
    <x v="10"/>
    <s v="Design Bid Build"/>
    <n v="17443915"/>
    <n v="26164178"/>
    <s v="FY21"/>
    <s v="Q1"/>
    <s v="FY21"/>
    <s v="Q3"/>
  </r>
  <r>
    <n v="185"/>
    <s v="Seminole PH2 (El Cajon-Stanley) SL UU630"/>
    <s v="Seminole PH2 (El Cajon-Stanley) SL UU630"/>
    <s v="B17013"/>
    <x v="0"/>
    <s v="Job Order Contract"/>
    <n v="108000"/>
    <n v="269999.99969999999"/>
    <s v="FY21"/>
    <s v="Q1"/>
    <s v="FY21"/>
    <s v="Q1"/>
  </r>
  <r>
    <n v="186"/>
    <s v="Citywide Street Lights Group 1801"/>
    <s v="Citywide Street Lights Group 1801"/>
    <s v="B18012"/>
    <x v="0"/>
    <s v="Design Bid Build"/>
    <n v="120000"/>
    <n v="207238"/>
    <s v="FY21"/>
    <s v="Q2"/>
    <s v="FY21"/>
    <s v="Q3"/>
  </r>
  <r>
    <n v="187"/>
    <s v="Block 3DD (Adams North) SL UU908"/>
    <s v="Block 3DD (Adams North) SL UU908"/>
    <s v="B20050"/>
    <x v="0"/>
    <s v="To Be Determined"/>
    <n v="279399.9988"/>
    <n v="843999.99879999994"/>
    <s v="FY21"/>
    <s v="Q3"/>
    <s v="FY21"/>
    <s v="Q3"/>
  </r>
  <r>
    <n v="188"/>
    <s v="University of SD FH/FS Reconnection"/>
    <s v="University of SD FH/FS Reconnection"/>
    <s v="B20136"/>
    <x v="3"/>
    <s v="Job Order Contract"/>
    <n v="209479.83989999999"/>
    <n v="234479.83989999999"/>
    <s v="FY21"/>
    <s v="Q1"/>
    <s v="FY21"/>
    <s v="Q2"/>
  </r>
  <r>
    <n v="189"/>
    <s v="Civita Franklin Ridge"/>
    <s v="Civita Franklin Ridge"/>
    <s v="240033323"/>
    <x v="2"/>
    <s v="Agency/ Developer Managed Built Paid"/>
    <n v="71000"/>
    <n v="223183.64"/>
    <s v="FY21"/>
    <s v="Q2"/>
    <s v="FY21"/>
    <s v="Q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4" applyNumberFormats="0" applyBorderFormats="0" applyFontFormats="0" applyPatternFormats="0" applyAlignmentFormats="0" applyWidthHeightFormats="1" dataCaption="Values" grandTotalCaption="FY 2021 Total" updatedVersion="6" minRefreshableVersion="3" useAutoFormatting="1" itemPrintTitles="1" createdVersion="6" indent="0" outline="1" outlineData="1" multipleFieldFilters="0" rowHeaderCaption="Asset - Managing Department">
  <location ref="A3:C16" firstHeaderRow="0" firstDataRow="1" firstDataCol="1"/>
  <pivotFields count="12">
    <pivotField subtotalTop="0" showAll="0"/>
    <pivotField subtotalTop="0" showAll="0"/>
    <pivotField subtotalTop="0" showAll="0"/>
    <pivotField showAll="0" defaultSubtotal="0"/>
    <pivotField axis="axisRow" subtotalTop="0" showAll="0">
      <items count="53">
        <item m="1" x="19"/>
        <item m="1" x="41"/>
        <item m="1" x="31"/>
        <item m="1" x="22"/>
        <item m="1" x="32"/>
        <item m="1" x="16"/>
        <item m="1" x="51"/>
        <item m="1" x="40"/>
        <item m="1" x="14"/>
        <item m="1" x="15"/>
        <item m="1" x="47"/>
        <item m="1" x="13"/>
        <item m="1" x="49"/>
        <item x="0"/>
        <item m="1" x="18"/>
        <item m="1" x="48"/>
        <item m="1" x="44"/>
        <item m="1" x="45"/>
        <item m="1" x="34"/>
        <item m="1" x="33"/>
        <item m="1" x="38"/>
        <item m="1" x="25"/>
        <item m="1" x="39"/>
        <item m="1" x="26"/>
        <item m="1" x="29"/>
        <item m="1" x="23"/>
        <item m="1" x="37"/>
        <item x="10"/>
        <item m="1" x="50"/>
        <item m="1" x="21"/>
        <item m="1" x="36"/>
        <item m="1" x="35"/>
        <item m="1" x="24"/>
        <item m="1" x="20"/>
        <item m="1" x="12"/>
        <item x="4"/>
        <item m="1" x="43"/>
        <item m="1" x="17"/>
        <item m="1" x="30"/>
        <item m="1" x="28"/>
        <item m="1" x="27"/>
        <item m="1" x="46"/>
        <item m="1" x="42"/>
        <item x="1"/>
        <item x="2"/>
        <item x="3"/>
        <item x="5"/>
        <item x="6"/>
        <item x="7"/>
        <item x="8"/>
        <item x="9"/>
        <item x="11"/>
        <item t="default"/>
      </items>
    </pivotField>
    <pivotField subtotalTop="0" showAll="0"/>
    <pivotField dataField="1" subtotalTop="0" showAll="0"/>
    <pivotField dataField="1" subtotalTop="0" showAll="0"/>
    <pivotField subtotalTop="0" showAll="0"/>
    <pivotField subtotalTop="0" showAll="0"/>
    <pivotField subtotalTop="0" showAll="0"/>
    <pivotField subtotalTop="0" showAll="0"/>
  </pivotFields>
  <rowFields count="1">
    <field x="4"/>
  </rowFields>
  <rowItems count="13">
    <i>
      <x v="13"/>
    </i>
    <i>
      <x v="27"/>
    </i>
    <i>
      <x v="35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 t="grand">
      <x/>
    </i>
  </rowItems>
  <colFields count="1">
    <field x="-2"/>
  </colFields>
  <colItems count="2">
    <i>
      <x/>
    </i>
    <i i="1">
      <x v="1"/>
    </i>
  </colItems>
  <dataFields count="2">
    <dataField name="Estimated Construction Contract Award" fld="6" baseField="4" baseItem="0"/>
    <dataField name="Estimated Total Project Cost" fld="7" baseField="4" baseItem="0"/>
  </dataFields>
  <formats count="11">
    <format dxfId="21">
      <pivotArea outline="0" collapsedLevelsAreSubtotals="1" fieldPosition="0"/>
    </format>
    <format dxfId="20">
      <pivotArea outline="0" collapsedLevelsAreSubtotals="1" fieldPosition="0"/>
    </format>
    <format dxfId="19">
      <pivotArea outline="0" collapsedLevelsAreSubtotals="1" fieldPosition="0"/>
    </format>
    <format dxfId="18">
      <pivotArea type="all" dataOnly="0" outline="0" fieldPosition="0"/>
    </format>
    <format dxfId="17">
      <pivotArea outline="0" collapsedLevelsAreSubtotals="1" fieldPosition="0"/>
    </format>
    <format dxfId="16">
      <pivotArea field="4" type="button" dataOnly="0" labelOnly="1" outline="0" axis="axisRow" fieldPosition="0"/>
    </format>
    <format dxfId="15">
      <pivotArea dataOnly="0" labelOnly="1" grandRow="1" outline="0" fieldPosition="0"/>
    </format>
    <format dxfId="1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3">
      <pivotArea dataOnly="0" labelOnly="1" fieldPosition="0">
        <references count="1">
          <reference field="4" count="0"/>
        </references>
      </pivotArea>
    </format>
    <format dxfId="12">
      <pivotArea dataOnly="0" labelOnly="1" fieldPosition="0">
        <references count="1">
          <reference field="4" count="0"/>
        </references>
      </pivotArea>
    </format>
    <format dxfId="11">
      <pivotArea dataOnly="0" labelOnly="1" fieldPosition="0">
        <references count="1">
          <reference field="4" count="0"/>
        </references>
      </pivotArea>
    </format>
  </formats>
  <pivotTableStyleInfo name="PivotStyleLight1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Y20_Published" displayName="FY20_Published" ref="A1:L190" totalsRowShown="0" headerRowDxfId="40" dataDxfId="39" tableBorderDxfId="38" totalsRowBorderDxfId="37">
  <autoFilter ref="A1:L190" xr:uid="{00000000-0009-0000-0100-000001000000}"/>
  <tableColumns count="12">
    <tableColumn id="2" xr3:uid="{00000000-0010-0000-0000-000002000000}" name="Line Number" dataDxfId="36" totalsRowDxfId="35"/>
    <tableColumn id="17" xr3:uid="{00000000-0010-0000-0000-000011000000}" name="Project Name" dataDxfId="34" totalsRowDxfId="33">
      <calculatedColumnFormula>HYPERLINK("http://dpcrcdotnetprod.sannet.gov:255/CIPDetail.aspx?ID="&amp;FY20_Published[[#This Row],[Project Number]],C2)</calculatedColumnFormula>
    </tableColumn>
    <tableColumn id="4" xr3:uid="{00000000-0010-0000-0000-000004000000}" name="Project Name (Text)" dataDxfId="32"/>
    <tableColumn id="3" xr3:uid="{00000000-0010-0000-0000-000003000000}" name="Project Number" dataDxfId="31" totalsRowDxfId="30"/>
    <tableColumn id="16" xr3:uid="{00000000-0010-0000-0000-000010000000}" name="Asset Managing Department" dataDxfId="29"/>
    <tableColumn id="5" xr3:uid="{00000000-0010-0000-0000-000005000000}" name="Contract Type" dataDxfId="28"/>
    <tableColumn id="8" xr3:uid="{00000000-0010-0000-0000-000008000000}" name="Estimated Total Contract Cost ($)" dataDxfId="27" dataCellStyle="Currency"/>
    <tableColumn id="9" xr3:uid="{00000000-0010-0000-0000-000009000000}" name="Estimated Total Project Cost ($)" dataDxfId="26" dataCellStyle="Currency"/>
    <tableColumn id="14" xr3:uid="{00000000-0010-0000-0000-00000E000000}" name="Fiscal Year Advertising" dataDxfId="25"/>
    <tableColumn id="15" xr3:uid="{00000000-0010-0000-0000-00000F000000}" name="Quarter Advertising" dataDxfId="24"/>
    <tableColumn id="12" xr3:uid="{00000000-0010-0000-0000-00000C000000}" name="Fiscal Year Awarding" dataDxfId="23"/>
    <tableColumn id="13" xr3:uid="{00000000-0010-0000-0000-00000D000000}" name="Quarter Awarding" dataDxfId="22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2"/>
  <sheetViews>
    <sheetView tabSelected="1" zoomScale="80" zoomScaleNormal="80" workbookViewId="0">
      <selection activeCell="F15" sqref="F15"/>
    </sheetView>
  </sheetViews>
  <sheetFormatPr defaultRowHeight="15" x14ac:dyDescent="0.25"/>
  <cols>
    <col min="1" max="1" width="15.5703125" style="3" customWidth="1"/>
    <col min="2" max="2" width="62.5703125" style="3" bestFit="1" customWidth="1"/>
    <col min="3" max="3" width="62.5703125" hidden="1" customWidth="1"/>
    <col min="4" max="4" width="15.5703125" style="18" customWidth="1"/>
    <col min="5" max="5" width="43.140625" style="4" bestFit="1" customWidth="1"/>
    <col min="6" max="6" width="44.28515625" bestFit="1" customWidth="1"/>
    <col min="7" max="7" width="23.85546875" style="45" customWidth="1"/>
    <col min="8" max="8" width="25.5703125" style="46" customWidth="1"/>
    <col min="9" max="9" width="19.140625" style="5" bestFit="1" customWidth="1"/>
    <col min="10" max="10" width="19.140625" bestFit="1" customWidth="1"/>
    <col min="11" max="11" width="18" style="5" bestFit="1" customWidth="1"/>
    <col min="12" max="12" width="16.7109375" bestFit="1" customWidth="1"/>
    <col min="15" max="15" width="17.28515625" customWidth="1"/>
    <col min="16" max="16" width="22.140625" bestFit="1" customWidth="1"/>
  </cols>
  <sheetData>
    <row r="1" spans="1:12" s="1" customFormat="1" ht="39.75" customHeight="1" x14ac:dyDescent="0.25">
      <c r="A1" s="7" t="s">
        <v>7</v>
      </c>
      <c r="B1" s="7" t="s">
        <v>6</v>
      </c>
      <c r="C1" s="40" t="s">
        <v>9</v>
      </c>
      <c r="D1" s="10" t="s">
        <v>115</v>
      </c>
      <c r="E1" s="7" t="s">
        <v>8</v>
      </c>
      <c r="F1" s="8" t="s">
        <v>5</v>
      </c>
      <c r="G1" s="41" t="s">
        <v>4</v>
      </c>
      <c r="H1" s="41" t="s">
        <v>3</v>
      </c>
      <c r="I1" s="10" t="s">
        <v>12</v>
      </c>
      <c r="J1" s="9" t="s">
        <v>13</v>
      </c>
      <c r="K1" s="10" t="s">
        <v>10</v>
      </c>
      <c r="L1" s="9" t="s">
        <v>11</v>
      </c>
    </row>
    <row r="2" spans="1:12" ht="14.25" customHeight="1" x14ac:dyDescent="0.25">
      <c r="A2" s="2">
        <v>1</v>
      </c>
      <c r="B2" s="6" t="str">
        <f>HYPERLINK("http://cipapp.sandiego.gov/CIPDetail.aspx?ID="&amp;FY20_Published[[#This Row],[Project Number]],C2)</f>
        <v>Block 8R UUP</v>
      </c>
      <c r="C2" s="35" t="s">
        <v>133</v>
      </c>
      <c r="D2" s="36" t="s">
        <v>146</v>
      </c>
      <c r="E2" s="35" t="s">
        <v>395</v>
      </c>
      <c r="F2" s="35" t="s">
        <v>0</v>
      </c>
      <c r="G2" s="42">
        <v>7929999.9650118798</v>
      </c>
      <c r="H2" s="42">
        <v>10705499.627092101</v>
      </c>
      <c r="I2" s="38" t="s">
        <v>412</v>
      </c>
      <c r="J2" s="35" t="s">
        <v>119</v>
      </c>
      <c r="K2" s="38" t="s">
        <v>413</v>
      </c>
      <c r="L2" s="13" t="s">
        <v>117</v>
      </c>
    </row>
    <row r="3" spans="1:12" x14ac:dyDescent="0.25">
      <c r="A3" s="2">
        <f t="shared" ref="A3:A34" si="0">A2+1</f>
        <v>2</v>
      </c>
      <c r="B3" s="6" t="str">
        <f>HYPERLINK("http://cipapp.sandiego.gov/CIPDetail.aspx?ID="&amp;FY20_Published[[#This Row],[Project Number]],C3)</f>
        <v>Rancho Penasquitos Paving Group 1</v>
      </c>
      <c r="C3" s="35" t="s">
        <v>258</v>
      </c>
      <c r="D3" s="36" t="s">
        <v>147</v>
      </c>
      <c r="E3" s="35" t="s">
        <v>396</v>
      </c>
      <c r="F3" s="35" t="s">
        <v>114</v>
      </c>
      <c r="G3" s="42">
        <v>3286393.0799999996</v>
      </c>
      <c r="H3" s="42">
        <v>3779352.0419999994</v>
      </c>
      <c r="I3" s="38" t="s">
        <v>412</v>
      </c>
      <c r="J3" s="35" t="s">
        <v>118</v>
      </c>
      <c r="K3" s="38" t="s">
        <v>413</v>
      </c>
      <c r="L3" s="13" t="s">
        <v>117</v>
      </c>
    </row>
    <row r="4" spans="1:12" x14ac:dyDescent="0.25">
      <c r="A4" s="2">
        <f t="shared" si="0"/>
        <v>3</v>
      </c>
      <c r="B4" s="6" t="str">
        <f>HYPERLINK("http://cipapp.sandiego.gov/CIPDetail.aspx?ID="&amp;FY20_Published[[#This Row],[Project Number]],C4)</f>
        <v>PHR Pump Track Fence</v>
      </c>
      <c r="C4" s="35" t="s">
        <v>259</v>
      </c>
      <c r="D4" s="36" t="s">
        <v>148</v>
      </c>
      <c r="E4" s="35" t="s">
        <v>397</v>
      </c>
      <c r="F4" s="35" t="s">
        <v>406</v>
      </c>
      <c r="G4" s="42">
        <v>274902.99969999999</v>
      </c>
      <c r="H4" s="42">
        <v>274902.99969999999</v>
      </c>
      <c r="I4" s="38" t="s">
        <v>413</v>
      </c>
      <c r="J4" s="35" t="s">
        <v>117</v>
      </c>
      <c r="K4" s="38" t="s">
        <v>413</v>
      </c>
      <c r="L4" s="13" t="s">
        <v>117</v>
      </c>
    </row>
    <row r="5" spans="1:12" x14ac:dyDescent="0.25">
      <c r="A5" s="2">
        <f t="shared" si="0"/>
        <v>4</v>
      </c>
      <c r="B5" s="6" t="str">
        <f>HYPERLINK("http://cipapp.sandiego.gov/CIPDetail.aspx?ID="&amp;FY20_Published[[#This Row],[Project Number]],C5)</f>
        <v>Sewer &amp; AC Water Group 763 (S)</v>
      </c>
      <c r="C5" s="35" t="s">
        <v>260</v>
      </c>
      <c r="D5" s="16" t="s">
        <v>149</v>
      </c>
      <c r="E5" s="35" t="s">
        <v>398</v>
      </c>
      <c r="F5" s="35" t="s">
        <v>0</v>
      </c>
      <c r="G5" s="42">
        <v>8986036.0600000005</v>
      </c>
      <c r="H5" s="42">
        <v>10611812.978399999</v>
      </c>
      <c r="I5" s="38" t="s">
        <v>413</v>
      </c>
      <c r="J5" s="35" t="s">
        <v>117</v>
      </c>
      <c r="K5" s="38" t="s">
        <v>413</v>
      </c>
      <c r="L5" s="13" t="s">
        <v>118</v>
      </c>
    </row>
    <row r="6" spans="1:12" x14ac:dyDescent="0.25">
      <c r="A6" s="2">
        <f t="shared" si="0"/>
        <v>5</v>
      </c>
      <c r="B6" s="6" t="str">
        <f>HYPERLINK("http://cipapp.sandiego.gov/CIPDetail.aspx?ID="&amp;FY20_Published[[#This Row],[Project Number]],C6)</f>
        <v>Sewer and AC Water Group 812 (S)</v>
      </c>
      <c r="C6" s="35" t="s">
        <v>261</v>
      </c>
      <c r="D6" s="32" t="s">
        <v>150</v>
      </c>
      <c r="E6" s="35" t="s">
        <v>398</v>
      </c>
      <c r="F6" s="35" t="s">
        <v>0</v>
      </c>
      <c r="G6" s="42">
        <v>3047000</v>
      </c>
      <c r="H6" s="42">
        <v>5304265.55</v>
      </c>
      <c r="I6" s="38" t="s">
        <v>413</v>
      </c>
      <c r="J6" s="35" t="s">
        <v>117</v>
      </c>
      <c r="K6" s="38" t="s">
        <v>413</v>
      </c>
      <c r="L6" s="13" t="s">
        <v>116</v>
      </c>
    </row>
    <row r="7" spans="1:12" x14ac:dyDescent="0.25">
      <c r="A7" s="2">
        <f t="shared" si="0"/>
        <v>6</v>
      </c>
      <c r="B7" s="6" t="str">
        <f>HYPERLINK("http://cipapp.sandiego.gov/CIPDetail.aspx?ID="&amp;FY20_Published[[#This Row],[Project Number]],C7)</f>
        <v>Rolando Improv 1 (W)</v>
      </c>
      <c r="C7" s="35" t="s">
        <v>262</v>
      </c>
      <c r="D7" s="32" t="s">
        <v>151</v>
      </c>
      <c r="E7" s="35" t="s">
        <v>398</v>
      </c>
      <c r="F7" s="35" t="s">
        <v>0</v>
      </c>
      <c r="G7" s="42">
        <v>4336299.9997043395</v>
      </c>
      <c r="H7" s="42">
        <v>6201099.9985999996</v>
      </c>
      <c r="I7" s="38" t="s">
        <v>413</v>
      </c>
      <c r="J7" s="35" t="s">
        <v>119</v>
      </c>
      <c r="K7" s="38" t="s">
        <v>413</v>
      </c>
      <c r="L7" s="13" t="s">
        <v>116</v>
      </c>
    </row>
    <row r="8" spans="1:12" x14ac:dyDescent="0.25">
      <c r="A8" s="2">
        <f t="shared" si="0"/>
        <v>7</v>
      </c>
      <c r="B8" s="6" t="str">
        <f>HYPERLINK("http://cipapp.sandiego.gov/CIPDetail.aspx?ID="&amp;FY20_Published[[#This Row],[Project Number]],C8)</f>
        <v>High Purity Oxygen Addition System PQPS</v>
      </c>
      <c r="C8" s="35" t="s">
        <v>263</v>
      </c>
      <c r="D8" s="32" t="s">
        <v>152</v>
      </c>
      <c r="E8" s="35" t="s">
        <v>121</v>
      </c>
      <c r="F8" s="35" t="s">
        <v>0</v>
      </c>
      <c r="G8" s="42">
        <v>1933000</v>
      </c>
      <c r="H8" s="42">
        <v>2416250</v>
      </c>
      <c r="I8" s="38" t="s">
        <v>413</v>
      </c>
      <c r="J8" s="35" t="s">
        <v>119</v>
      </c>
      <c r="K8" s="38" t="s">
        <v>413</v>
      </c>
      <c r="L8" s="13" t="s">
        <v>118</v>
      </c>
    </row>
    <row r="9" spans="1:12" x14ac:dyDescent="0.25">
      <c r="A9" s="2">
        <f t="shared" si="0"/>
        <v>8</v>
      </c>
      <c r="B9" s="6" t="str">
        <f>HYPERLINK("http://cipapp.sandiego.gov/CIPDetail.aspx?ID="&amp;FY20_Published[[#This Row],[Project Number]],C9)</f>
        <v>AC Overlay Group 2012 MM/RP</v>
      </c>
      <c r="C9" s="31" t="s">
        <v>264</v>
      </c>
      <c r="D9" s="32" t="s">
        <v>153</v>
      </c>
      <c r="E9" s="35" t="s">
        <v>396</v>
      </c>
      <c r="F9" s="35" t="s">
        <v>0</v>
      </c>
      <c r="G9" s="42">
        <v>3992691.4772726004</v>
      </c>
      <c r="H9" s="42">
        <v>4697284.0909089418</v>
      </c>
      <c r="I9" s="38" t="s">
        <v>413</v>
      </c>
      <c r="J9" s="35" t="s">
        <v>116</v>
      </c>
      <c r="K9" s="38" t="s">
        <v>413</v>
      </c>
      <c r="L9" s="13" t="s">
        <v>116</v>
      </c>
    </row>
    <row r="10" spans="1:12" x14ac:dyDescent="0.25">
      <c r="A10" s="2">
        <f t="shared" si="0"/>
        <v>9</v>
      </c>
      <c r="B10" s="6" t="str">
        <f>HYPERLINK("http://cipapp.sandiego.gov/CIPDetail.aspx?ID="&amp;FY20_Published[[#This Row],[Project Number]],C10)</f>
        <v>AC Overlay Group 2016 Navajo G2</v>
      </c>
      <c r="C10" s="31" t="s">
        <v>265</v>
      </c>
      <c r="D10" s="32" t="s">
        <v>153</v>
      </c>
      <c r="E10" s="35" t="s">
        <v>396</v>
      </c>
      <c r="F10" s="35" t="s">
        <v>0</v>
      </c>
      <c r="G10" s="42">
        <v>4707300</v>
      </c>
      <c r="H10" s="42">
        <v>5538000</v>
      </c>
      <c r="I10" s="38" t="s">
        <v>413</v>
      </c>
      <c r="J10" s="35" t="s">
        <v>116</v>
      </c>
      <c r="K10" s="38" t="s">
        <v>413</v>
      </c>
      <c r="L10" s="13" t="s">
        <v>116</v>
      </c>
    </row>
    <row r="11" spans="1:12" x14ac:dyDescent="0.25">
      <c r="A11" s="2">
        <f t="shared" si="0"/>
        <v>10</v>
      </c>
      <c r="B11" s="6" t="str">
        <f>HYPERLINK("http://cipapp.sandiego.gov/CIPDetail.aspx?ID="&amp;FY20_Published[[#This Row],[Project Number]],C11)</f>
        <v>AC Overlay Group 2014 Southwest</v>
      </c>
      <c r="C11" s="31" t="s">
        <v>266</v>
      </c>
      <c r="D11" s="32" t="s">
        <v>153</v>
      </c>
      <c r="E11" s="35" t="s">
        <v>396</v>
      </c>
      <c r="F11" s="35" t="s">
        <v>0</v>
      </c>
      <c r="G11" s="42">
        <v>8884200</v>
      </c>
      <c r="H11" s="42">
        <v>10452000</v>
      </c>
      <c r="I11" s="38" t="s">
        <v>413</v>
      </c>
      <c r="J11" s="35" t="s">
        <v>116</v>
      </c>
      <c r="K11" s="38" t="s">
        <v>413</v>
      </c>
      <c r="L11" s="13" t="s">
        <v>118</v>
      </c>
    </row>
    <row r="12" spans="1:12" x14ac:dyDescent="0.25">
      <c r="A12" s="2">
        <f t="shared" si="0"/>
        <v>11</v>
      </c>
      <c r="B12" s="6" t="str">
        <f>HYPERLINK("http://cipapp.sandiego.gov/CIPDetail.aspx?ID="&amp;FY20_Published[[#This Row],[Project Number]],C12)</f>
        <v>AC Overlay Group 2015 Southeast</v>
      </c>
      <c r="C12" s="35" t="s">
        <v>267</v>
      </c>
      <c r="D12" s="15" t="s">
        <v>153</v>
      </c>
      <c r="E12" s="35" t="s">
        <v>396</v>
      </c>
      <c r="F12" s="35" t="s">
        <v>0</v>
      </c>
      <c r="G12" s="42">
        <v>7094099.9999999991</v>
      </c>
      <c r="H12" s="42">
        <v>8345999.9999999991</v>
      </c>
      <c r="I12" s="38" t="s">
        <v>413</v>
      </c>
      <c r="J12" s="35" t="s">
        <v>116</v>
      </c>
      <c r="K12" s="38" t="s">
        <v>413</v>
      </c>
      <c r="L12" s="13" t="s">
        <v>118</v>
      </c>
    </row>
    <row r="13" spans="1:12" x14ac:dyDescent="0.25">
      <c r="A13" s="2">
        <f t="shared" si="0"/>
        <v>12</v>
      </c>
      <c r="B13" s="6" t="str">
        <f>HYPERLINK("http://cipapp.sandiego.gov/CIPDetail.aspx?ID="&amp;FY20_Published[[#This Row],[Project Number]],C13)</f>
        <v>Sidewalk Replacement Group 2030</v>
      </c>
      <c r="C13" s="31" t="s">
        <v>268</v>
      </c>
      <c r="D13" s="32" t="s">
        <v>153</v>
      </c>
      <c r="E13" s="35" t="s">
        <v>396</v>
      </c>
      <c r="F13" s="35" t="s">
        <v>0</v>
      </c>
      <c r="G13" s="42">
        <v>1500000</v>
      </c>
      <c r="H13" s="42">
        <v>1800000</v>
      </c>
      <c r="I13" s="38" t="s">
        <v>413</v>
      </c>
      <c r="J13" s="35" t="s">
        <v>116</v>
      </c>
      <c r="K13" s="38" t="s">
        <v>413</v>
      </c>
      <c r="L13" s="13" t="s">
        <v>118</v>
      </c>
    </row>
    <row r="14" spans="1:12" x14ac:dyDescent="0.25">
      <c r="A14" s="2">
        <f t="shared" si="0"/>
        <v>13</v>
      </c>
      <c r="B14" s="6" t="str">
        <f>HYPERLINK("http://cipapp.sandiego.gov/CIPDetail.aspx?ID="&amp;FY20_Published[[#This Row],[Project Number]],C14)</f>
        <v>Palm Ave Storm Drain</v>
      </c>
      <c r="C14" s="35" t="s">
        <v>269</v>
      </c>
      <c r="D14" s="32" t="s">
        <v>50</v>
      </c>
      <c r="E14" s="35" t="s">
        <v>395</v>
      </c>
      <c r="F14" s="35" t="s">
        <v>114</v>
      </c>
      <c r="G14" s="42">
        <v>288700</v>
      </c>
      <c r="H14" s="42">
        <v>393815</v>
      </c>
      <c r="I14" s="38" t="s">
        <v>412</v>
      </c>
      <c r="J14" s="35" t="s">
        <v>118</v>
      </c>
      <c r="K14" s="38" t="s">
        <v>413</v>
      </c>
      <c r="L14" s="13" t="s">
        <v>119</v>
      </c>
    </row>
    <row r="15" spans="1:12" x14ac:dyDescent="0.25">
      <c r="A15" s="2">
        <f t="shared" si="0"/>
        <v>14</v>
      </c>
      <c r="B15" s="6" t="str">
        <f>HYPERLINK("http://cipapp.sandiego.gov/CIPDetail.aspx?ID="&amp;FY20_Published[[#This Row],[Project Number]],C15)</f>
        <v>Cardinal Road Emergency SD Replacement</v>
      </c>
      <c r="C15" s="35" t="s">
        <v>270</v>
      </c>
      <c r="D15" s="32" t="s">
        <v>154</v>
      </c>
      <c r="E15" s="35" t="s">
        <v>395</v>
      </c>
      <c r="F15" s="35" t="s">
        <v>407</v>
      </c>
      <c r="G15" s="42">
        <v>106700</v>
      </c>
      <c r="H15" s="42">
        <v>5150000</v>
      </c>
      <c r="I15" s="38" t="s">
        <v>414</v>
      </c>
      <c r="J15" s="35" t="s">
        <v>119</v>
      </c>
      <c r="K15" s="38" t="s">
        <v>413</v>
      </c>
      <c r="L15" s="13" t="s">
        <v>117</v>
      </c>
    </row>
    <row r="16" spans="1:12" x14ac:dyDescent="0.25">
      <c r="A16" s="2">
        <f t="shared" si="0"/>
        <v>15</v>
      </c>
      <c r="B16" s="6" t="str">
        <f>HYPERLINK("http://cipapp.sandiego.gov/CIPDetail.aspx?ID="&amp;FY20_Published[[#This Row],[Project Number]],C16)</f>
        <v>Market Street-47th to Euclid-Complete Street</v>
      </c>
      <c r="C16" s="35" t="s">
        <v>271</v>
      </c>
      <c r="D16" s="32" t="s">
        <v>22</v>
      </c>
      <c r="E16" s="35" t="s">
        <v>395</v>
      </c>
      <c r="F16" s="35" t="s">
        <v>0</v>
      </c>
      <c r="G16" s="42">
        <v>6110156.8947999999</v>
      </c>
      <c r="H16" s="42">
        <v>9719908.7477000002</v>
      </c>
      <c r="I16" s="38" t="s">
        <v>414</v>
      </c>
      <c r="J16" s="35" t="s">
        <v>118</v>
      </c>
      <c r="K16" s="38" t="s">
        <v>413</v>
      </c>
      <c r="L16" s="13" t="s">
        <v>117</v>
      </c>
    </row>
    <row r="17" spans="1:12" x14ac:dyDescent="0.25">
      <c r="A17" s="2">
        <f t="shared" si="0"/>
        <v>16</v>
      </c>
      <c r="B17" s="6" t="str">
        <f>HYPERLINK("http://cipapp.sandiego.gov/CIPDetail.aspx?ID="&amp;FY20_Published[[#This Row],[Project Number]],C17)</f>
        <v>ADA S/W Group 4E College</v>
      </c>
      <c r="C17" s="35" t="s">
        <v>272</v>
      </c>
      <c r="D17" s="32" t="s">
        <v>59</v>
      </c>
      <c r="E17" s="35" t="s">
        <v>395</v>
      </c>
      <c r="F17" s="35" t="s">
        <v>0</v>
      </c>
      <c r="G17" s="42">
        <v>359999.99999515899</v>
      </c>
      <c r="H17" s="42">
        <v>862080.99970000004</v>
      </c>
      <c r="I17" s="38" t="s">
        <v>412</v>
      </c>
      <c r="J17" s="35" t="s">
        <v>116</v>
      </c>
      <c r="K17" s="38" t="s">
        <v>413</v>
      </c>
      <c r="L17" s="13" t="s">
        <v>117</v>
      </c>
    </row>
    <row r="18" spans="1:12" x14ac:dyDescent="0.25">
      <c r="A18" s="2">
        <f t="shared" si="0"/>
        <v>17</v>
      </c>
      <c r="B18" s="6" t="str">
        <f>HYPERLINK("http://cipapp.sandiego.gov/CIPDetail.aspx?ID="&amp;FY20_Published[[#This Row],[Project Number]],C18)</f>
        <v>5865 Cozzens Street SD Emergency</v>
      </c>
      <c r="C18" s="35" t="s">
        <v>273</v>
      </c>
      <c r="D18" s="32" t="s">
        <v>155</v>
      </c>
      <c r="E18" s="35" t="s">
        <v>395</v>
      </c>
      <c r="F18" s="35" t="s">
        <v>406</v>
      </c>
      <c r="G18" s="42">
        <v>40629.199999999997</v>
      </c>
      <c r="H18" s="42">
        <v>749999.99979999999</v>
      </c>
      <c r="I18" s="38" t="s">
        <v>412</v>
      </c>
      <c r="J18" s="35" t="s">
        <v>119</v>
      </c>
      <c r="K18" s="38" t="s">
        <v>413</v>
      </c>
      <c r="L18" s="13" t="s">
        <v>117</v>
      </c>
    </row>
    <row r="19" spans="1:12" x14ac:dyDescent="0.25">
      <c r="A19" s="2">
        <f t="shared" si="0"/>
        <v>18</v>
      </c>
      <c r="B19" s="6" t="str">
        <f>HYPERLINK("http://cipapp.sandiego.gov/CIPDetail.aspx?ID="&amp;FY20_Published[[#This Row],[Project Number]],C19)</f>
        <v>MBGC Clubhouse Demo/Prtbl Building Instl</v>
      </c>
      <c r="C19" s="35" t="s">
        <v>274</v>
      </c>
      <c r="D19" s="32" t="s">
        <v>31</v>
      </c>
      <c r="E19" s="35" t="s">
        <v>397</v>
      </c>
      <c r="F19" s="35" t="s">
        <v>0</v>
      </c>
      <c r="G19" s="42">
        <v>4770578</v>
      </c>
      <c r="H19" s="42">
        <v>7399999.9888000004</v>
      </c>
      <c r="I19" s="38" t="s">
        <v>412</v>
      </c>
      <c r="J19" s="35" t="s">
        <v>119</v>
      </c>
      <c r="K19" s="38" t="s">
        <v>413</v>
      </c>
      <c r="L19" s="13" t="s">
        <v>116</v>
      </c>
    </row>
    <row r="20" spans="1:12" x14ac:dyDescent="0.25">
      <c r="A20" s="2">
        <f t="shared" si="0"/>
        <v>19</v>
      </c>
      <c r="B20" s="6" t="str">
        <f>HYPERLINK("http://cipapp.sandiego.gov/CIPDetail.aspx?ID="&amp;FY20_Published[[#This Row],[Project Number]],C20)</f>
        <v>MBGC Irrigation &amp; Electrical Upgrades</v>
      </c>
      <c r="C20" s="35" t="s">
        <v>73</v>
      </c>
      <c r="D20" s="32" t="s">
        <v>30</v>
      </c>
      <c r="E20" s="35" t="s">
        <v>397</v>
      </c>
      <c r="F20" s="35" t="s">
        <v>0</v>
      </c>
      <c r="G20" s="42">
        <v>2807051</v>
      </c>
      <c r="H20" s="42">
        <v>4459999.7998000002</v>
      </c>
      <c r="I20" s="38" t="s">
        <v>412</v>
      </c>
      <c r="J20" s="35" t="s">
        <v>119</v>
      </c>
      <c r="K20" s="38" t="s">
        <v>413</v>
      </c>
      <c r="L20" s="13" t="s">
        <v>116</v>
      </c>
    </row>
    <row r="21" spans="1:12" x14ac:dyDescent="0.25">
      <c r="A21" s="2">
        <f t="shared" si="0"/>
        <v>20</v>
      </c>
      <c r="B21" s="6" t="str">
        <f>HYPERLINK("http://cipapp.sandiego.gov/CIPDetail.aspx?ID="&amp;FY20_Published[[#This Row],[Project Number]],C21)</f>
        <v>SEWER GJ 798C</v>
      </c>
      <c r="C21" s="35" t="s">
        <v>87</v>
      </c>
      <c r="D21" s="32" t="s">
        <v>71</v>
      </c>
      <c r="E21" s="35" t="s">
        <v>398</v>
      </c>
      <c r="F21" s="35" t="s">
        <v>0</v>
      </c>
      <c r="G21" s="42">
        <v>212419.999812161</v>
      </c>
      <c r="H21" s="42">
        <v>590884.99950000003</v>
      </c>
      <c r="I21" s="38" t="s">
        <v>412</v>
      </c>
      <c r="J21" s="35" t="s">
        <v>118</v>
      </c>
      <c r="K21" s="38" t="s">
        <v>413</v>
      </c>
      <c r="L21" s="13" t="s">
        <v>119</v>
      </c>
    </row>
    <row r="22" spans="1:12" x14ac:dyDescent="0.25">
      <c r="A22" s="2">
        <f t="shared" si="0"/>
        <v>21</v>
      </c>
      <c r="B22" s="6" t="str">
        <f>HYPERLINK("http://cipapp.sandiego.gov/CIPDetail.aspx?ID="&amp;FY20_Published[[#This Row],[Project Number]],C22)</f>
        <v>District 1 Block 1-J UUD</v>
      </c>
      <c r="C22" s="35" t="s">
        <v>108</v>
      </c>
      <c r="D22" s="32" t="s">
        <v>69</v>
      </c>
      <c r="E22" s="35" t="s">
        <v>395</v>
      </c>
      <c r="F22" s="35" t="s">
        <v>114</v>
      </c>
      <c r="G22" s="42">
        <v>422809</v>
      </c>
      <c r="H22" s="42">
        <v>971808.85</v>
      </c>
      <c r="I22" s="38" t="s">
        <v>412</v>
      </c>
      <c r="J22" s="35" t="s">
        <v>116</v>
      </c>
      <c r="K22" s="38" t="s">
        <v>413</v>
      </c>
      <c r="L22" s="13" t="s">
        <v>116</v>
      </c>
    </row>
    <row r="23" spans="1:12" x14ac:dyDescent="0.25">
      <c r="A23" s="2">
        <f t="shared" si="0"/>
        <v>22</v>
      </c>
      <c r="B23" s="6" t="str">
        <f>HYPERLINK("http://cipapp.sandiego.gov/CIPDetail.aspx?ID="&amp;FY20_Published[[#This Row],[Project Number]],C23)</f>
        <v>Block 8R UUP - CIP</v>
      </c>
      <c r="C23" s="35" t="s">
        <v>106</v>
      </c>
      <c r="D23" s="15" t="s">
        <v>1</v>
      </c>
      <c r="E23" s="35" t="s">
        <v>395</v>
      </c>
      <c r="F23" s="35" t="s">
        <v>0</v>
      </c>
      <c r="G23" s="42">
        <v>1113999.9966579999</v>
      </c>
      <c r="H23" s="42">
        <v>1463999.9961000001</v>
      </c>
      <c r="I23" s="38" t="s">
        <v>412</v>
      </c>
      <c r="J23" s="35" t="s">
        <v>119</v>
      </c>
      <c r="K23" s="38" t="s">
        <v>413</v>
      </c>
      <c r="L23" s="13" t="s">
        <v>119</v>
      </c>
    </row>
    <row r="24" spans="1:12" x14ac:dyDescent="0.25">
      <c r="A24" s="2">
        <f t="shared" si="0"/>
        <v>23</v>
      </c>
      <c r="B24" s="6" t="str">
        <f>HYPERLINK("http://cipapp.sandiego.gov/CIPDetail.aspx?ID="&amp;FY20_Published[[#This Row],[Project Number]],C24)</f>
        <v>Nimitz Bridge at NTC Rehabilitation</v>
      </c>
      <c r="C24" s="35" t="s">
        <v>81</v>
      </c>
      <c r="D24" s="32" t="s">
        <v>62</v>
      </c>
      <c r="E24" s="35" t="s">
        <v>395</v>
      </c>
      <c r="F24" s="35" t="s">
        <v>0</v>
      </c>
      <c r="G24" s="42">
        <v>344665.9999</v>
      </c>
      <c r="H24" s="42">
        <v>929999.99990000005</v>
      </c>
      <c r="I24" s="38" t="s">
        <v>412</v>
      </c>
      <c r="J24" s="35" t="s">
        <v>118</v>
      </c>
      <c r="K24" s="38" t="s">
        <v>413</v>
      </c>
      <c r="L24" s="13" t="s">
        <v>117</v>
      </c>
    </row>
    <row r="25" spans="1:12" x14ac:dyDescent="0.25">
      <c r="A25" s="2">
        <f t="shared" si="0"/>
        <v>24</v>
      </c>
      <c r="B25" s="6" t="str">
        <f>HYPERLINK("http://cipapp.sandiego.gov/CIPDetail.aspx?ID="&amp;FY20_Published[[#This Row],[Project Number]],C25)</f>
        <v>Sewer Group 776A</v>
      </c>
      <c r="C25" s="35" t="s">
        <v>135</v>
      </c>
      <c r="D25" s="32" t="s">
        <v>122</v>
      </c>
      <c r="E25" s="35" t="s">
        <v>398</v>
      </c>
      <c r="F25" s="35" t="s">
        <v>0</v>
      </c>
      <c r="G25" s="42">
        <v>4194279</v>
      </c>
      <c r="H25" s="42">
        <v>5780973.9933000002</v>
      </c>
      <c r="I25" s="38" t="s">
        <v>412</v>
      </c>
      <c r="J25" s="35" t="s">
        <v>116</v>
      </c>
      <c r="K25" s="38" t="s">
        <v>413</v>
      </c>
      <c r="L25" s="13" t="s">
        <v>119</v>
      </c>
    </row>
    <row r="26" spans="1:12" x14ac:dyDescent="0.25">
      <c r="A26" s="2">
        <f t="shared" si="0"/>
        <v>25</v>
      </c>
      <c r="B26" s="6" t="str">
        <f>HYPERLINK("http://cipapp.sandiego.gov/CIPDetail.aspx?ID="&amp;FY20_Published[[#This Row],[Project Number]],C26)</f>
        <v>ADA Curb Ramp Winder &amp; McKee</v>
      </c>
      <c r="C26" s="35" t="s">
        <v>275</v>
      </c>
      <c r="D26" s="32" t="s">
        <v>58</v>
      </c>
      <c r="E26" s="35" t="s">
        <v>395</v>
      </c>
      <c r="F26" s="35" t="s">
        <v>0</v>
      </c>
      <c r="G26" s="42">
        <v>346000</v>
      </c>
      <c r="H26" s="42">
        <v>910799.99970000004</v>
      </c>
      <c r="I26" s="38" t="s">
        <v>412</v>
      </c>
      <c r="J26" s="35" t="s">
        <v>118</v>
      </c>
      <c r="K26" s="38" t="s">
        <v>413</v>
      </c>
      <c r="L26" s="13" t="s">
        <v>119</v>
      </c>
    </row>
    <row r="27" spans="1:12" x14ac:dyDescent="0.25">
      <c r="A27" s="2">
        <f t="shared" si="0"/>
        <v>26</v>
      </c>
      <c r="B27" s="6" t="str">
        <f>HYPERLINK("http://cipapp.sandiego.gov/CIPDetail.aspx?ID="&amp;FY20_Published[[#This Row],[Project Number]],C27)</f>
        <v>Market Street Water Pipe Replacement</v>
      </c>
      <c r="C27" s="35" t="s">
        <v>102</v>
      </c>
      <c r="D27" s="32" t="s">
        <v>57</v>
      </c>
      <c r="E27" s="35" t="s">
        <v>398</v>
      </c>
      <c r="F27" s="35" t="s">
        <v>0</v>
      </c>
      <c r="G27" s="42">
        <v>1528878.4972999999</v>
      </c>
      <c r="H27" s="42">
        <v>1926448.4971</v>
      </c>
      <c r="I27" s="38" t="s">
        <v>412</v>
      </c>
      <c r="J27" s="35" t="s">
        <v>117</v>
      </c>
      <c r="K27" s="38" t="s">
        <v>413</v>
      </c>
      <c r="L27" s="13" t="s">
        <v>117</v>
      </c>
    </row>
    <row r="28" spans="1:12" x14ac:dyDescent="0.25">
      <c r="A28" s="2">
        <f t="shared" si="0"/>
        <v>27</v>
      </c>
      <c r="B28" s="6" t="str">
        <f>HYPERLINK("http://cipapp.sandiego.gov/CIPDetail.aspx?ID="&amp;FY20_Published[[#This Row],[Project Number]],C28)</f>
        <v>Market Street Sewer Pipe Replacement</v>
      </c>
      <c r="C28" s="35" t="s">
        <v>101</v>
      </c>
      <c r="D28" s="32" t="s">
        <v>56</v>
      </c>
      <c r="E28" s="35" t="s">
        <v>398</v>
      </c>
      <c r="F28" s="35" t="s">
        <v>0</v>
      </c>
      <c r="G28" s="42">
        <v>342554.8996</v>
      </c>
      <c r="H28" s="42">
        <v>486972.8995</v>
      </c>
      <c r="I28" s="38" t="s">
        <v>412</v>
      </c>
      <c r="J28" s="35" t="s">
        <v>117</v>
      </c>
      <c r="K28" s="38" t="s">
        <v>413</v>
      </c>
      <c r="L28" s="13" t="s">
        <v>117</v>
      </c>
    </row>
    <row r="29" spans="1:12" x14ac:dyDescent="0.25">
      <c r="A29" s="2">
        <f t="shared" si="0"/>
        <v>28</v>
      </c>
      <c r="B29" s="6" t="str">
        <f>HYPERLINK("http://cipapp.sandiego.gov/CIPDetail.aspx?ID="&amp;FY20_Published[[#This Row],[Project Number]],C29)</f>
        <v>Sewer and AC Water Group 1032 (S)</v>
      </c>
      <c r="C29" s="35" t="s">
        <v>276</v>
      </c>
      <c r="D29" s="32" t="s">
        <v>124</v>
      </c>
      <c r="E29" s="35" t="s">
        <v>398</v>
      </c>
      <c r="F29" s="35" t="s">
        <v>0</v>
      </c>
      <c r="G29" s="42">
        <v>6388999.9907069104</v>
      </c>
      <c r="H29" s="42">
        <v>8517999.9894999992</v>
      </c>
      <c r="I29" s="38" t="s">
        <v>412</v>
      </c>
      <c r="J29" s="35" t="s">
        <v>116</v>
      </c>
      <c r="K29" s="38" t="s">
        <v>413</v>
      </c>
      <c r="L29" s="13" t="s">
        <v>119</v>
      </c>
    </row>
    <row r="30" spans="1:12" x14ac:dyDescent="0.25">
      <c r="A30" s="2">
        <f t="shared" si="0"/>
        <v>29</v>
      </c>
      <c r="B30" s="6" t="str">
        <f>HYPERLINK("http://cipapp.sandiego.gov/CIPDetail.aspx?ID="&amp;FY20_Published[[#This Row],[Project Number]],C30)</f>
        <v>Sewer and AC Water Group 1032 (W)</v>
      </c>
      <c r="C30" s="35" t="s">
        <v>277</v>
      </c>
      <c r="D30" s="32" t="s">
        <v>125</v>
      </c>
      <c r="E30" s="35" t="s">
        <v>398</v>
      </c>
      <c r="F30" s="35" t="s">
        <v>0</v>
      </c>
      <c r="G30" s="42">
        <v>7070999.9937030599</v>
      </c>
      <c r="H30" s="42">
        <v>9427999.9920000006</v>
      </c>
      <c r="I30" s="38" t="s">
        <v>412</v>
      </c>
      <c r="J30" s="35" t="s">
        <v>116</v>
      </c>
      <c r="K30" s="38" t="s">
        <v>413</v>
      </c>
      <c r="L30" s="13" t="s">
        <v>119</v>
      </c>
    </row>
    <row r="31" spans="1:12" x14ac:dyDescent="0.25">
      <c r="A31" s="2">
        <f t="shared" si="0"/>
        <v>30</v>
      </c>
      <c r="B31" s="6" t="str">
        <f>HYPERLINK("http://cipapp.sandiego.gov/CIPDetail.aspx?ID="&amp;FY20_Published[[#This Row],[Project Number]],C31)</f>
        <v>Mission Beach Water &amp; Sewer Repl (W)</v>
      </c>
      <c r="C31" s="35" t="s">
        <v>75</v>
      </c>
      <c r="D31" s="32" t="s">
        <v>49</v>
      </c>
      <c r="E31" s="35" t="s">
        <v>398</v>
      </c>
      <c r="F31" s="35" t="s">
        <v>0</v>
      </c>
      <c r="G31" s="42">
        <v>13035279.953559</v>
      </c>
      <c r="H31" s="42">
        <v>15336195.953600001</v>
      </c>
      <c r="I31" s="38" t="s">
        <v>412</v>
      </c>
      <c r="J31" s="35" t="s">
        <v>116</v>
      </c>
      <c r="K31" s="38" t="s">
        <v>413</v>
      </c>
      <c r="L31" s="13" t="s">
        <v>116</v>
      </c>
    </row>
    <row r="32" spans="1:12" x14ac:dyDescent="0.25">
      <c r="A32" s="2">
        <f t="shared" si="0"/>
        <v>31</v>
      </c>
      <c r="B32" s="6" t="str">
        <f>HYPERLINK("http://cipapp.sandiego.gov/CIPDetail.aspx?ID="&amp;FY20_Published[[#This Row],[Project Number]],C32)</f>
        <v>Mission Beach Water &amp; Sewer Repl (S)</v>
      </c>
      <c r="C32" s="35" t="s">
        <v>74</v>
      </c>
      <c r="D32" s="32" t="s">
        <v>48</v>
      </c>
      <c r="E32" s="35" t="s">
        <v>398</v>
      </c>
      <c r="F32" s="35" t="s">
        <v>0</v>
      </c>
      <c r="G32" s="42">
        <v>2194514.9952783501</v>
      </c>
      <c r="H32" s="42">
        <v>2641714.9953000001</v>
      </c>
      <c r="I32" s="38" t="s">
        <v>412</v>
      </c>
      <c r="J32" s="35" t="s">
        <v>116</v>
      </c>
      <c r="K32" s="38" t="s">
        <v>413</v>
      </c>
      <c r="L32" s="13" t="s">
        <v>116</v>
      </c>
    </row>
    <row r="33" spans="1:12" x14ac:dyDescent="0.25">
      <c r="A33" s="2">
        <f t="shared" si="0"/>
        <v>32</v>
      </c>
      <c r="B33" s="6" t="str">
        <f>HYPERLINK("http://cipapp.sandiego.gov/CIPDetail.aspx?ID="&amp;FY20_Published[[#This Row],[Project Number]],C33)</f>
        <v>Intelligent Cities Outdoor Lightng Proj2</v>
      </c>
      <c r="C33" s="35" t="s">
        <v>278</v>
      </c>
      <c r="D33" s="15" t="s">
        <v>156</v>
      </c>
      <c r="E33" s="35" t="s">
        <v>399</v>
      </c>
      <c r="F33" s="35" t="s">
        <v>0</v>
      </c>
      <c r="G33" s="42">
        <v>9000000</v>
      </c>
      <c r="H33" s="42">
        <v>30000000</v>
      </c>
      <c r="I33" s="38" t="s">
        <v>412</v>
      </c>
      <c r="J33" s="35" t="s">
        <v>119</v>
      </c>
      <c r="K33" s="38" t="s">
        <v>413</v>
      </c>
      <c r="L33" s="13" t="s">
        <v>117</v>
      </c>
    </row>
    <row r="34" spans="1:12" x14ac:dyDescent="0.25">
      <c r="A34" s="2">
        <f t="shared" si="0"/>
        <v>33</v>
      </c>
      <c r="B34" s="6" t="str">
        <f>HYPERLINK("http://cipapp.sandiego.gov/CIPDetail.aspx?ID="&amp;FY20_Published[[#This Row],[Project Number]],C34)</f>
        <v>Center City - New Traffic Signals</v>
      </c>
      <c r="C34" s="35" t="s">
        <v>279</v>
      </c>
      <c r="D34" s="32" t="s">
        <v>157</v>
      </c>
      <c r="E34" s="35" t="s">
        <v>395</v>
      </c>
      <c r="F34" s="35" t="s">
        <v>0</v>
      </c>
      <c r="G34" s="42">
        <v>1345350</v>
      </c>
      <c r="H34" s="42">
        <v>2152799.9992999998</v>
      </c>
      <c r="I34" s="38" t="s">
        <v>412</v>
      </c>
      <c r="J34" s="35" t="s">
        <v>116</v>
      </c>
      <c r="K34" s="38" t="s">
        <v>413</v>
      </c>
      <c r="L34" s="13" t="s">
        <v>117</v>
      </c>
    </row>
    <row r="35" spans="1:12" x14ac:dyDescent="0.25">
      <c r="A35" s="2">
        <f t="shared" ref="A35:A66" si="1">A34+1</f>
        <v>34</v>
      </c>
      <c r="B35" s="6" t="str">
        <f>HYPERLINK("http://cipapp.sandiego.gov/CIPDetail.aspx?ID="&amp;FY20_Published[[#This Row],[Project Number]],C35)</f>
        <v>Alvarado TS Water Main Relocations</v>
      </c>
      <c r="C35" s="35" t="s">
        <v>78</v>
      </c>
      <c r="D35" s="32" t="s">
        <v>46</v>
      </c>
      <c r="E35" s="35" t="s">
        <v>398</v>
      </c>
      <c r="F35" s="35" t="s">
        <v>0</v>
      </c>
      <c r="G35" s="42">
        <v>9999999.9134090897</v>
      </c>
      <c r="H35" s="42">
        <v>10438399.912799999</v>
      </c>
      <c r="I35" s="38" t="s">
        <v>412</v>
      </c>
      <c r="J35" s="35" t="s">
        <v>116</v>
      </c>
      <c r="K35" s="38" t="s">
        <v>413</v>
      </c>
      <c r="L35" s="13" t="s">
        <v>119</v>
      </c>
    </row>
    <row r="36" spans="1:12" x14ac:dyDescent="0.25">
      <c r="A36" s="2">
        <f t="shared" si="1"/>
        <v>35</v>
      </c>
      <c r="B36" s="6" t="str">
        <f>HYPERLINK("http://cipapp.sandiego.gov/CIPDetail.aspx?ID="&amp;FY20_Published[[#This Row],[Project Number]],C36)</f>
        <v>Accelerated Pipeline Rehab Ref Group 846</v>
      </c>
      <c r="C36" s="35" t="s">
        <v>280</v>
      </c>
      <c r="D36" s="32" t="s">
        <v>158</v>
      </c>
      <c r="E36" s="35" t="s">
        <v>398</v>
      </c>
      <c r="F36" s="35" t="s">
        <v>0</v>
      </c>
      <c r="G36" s="42">
        <v>1005500</v>
      </c>
      <c r="H36" s="42">
        <v>1177588</v>
      </c>
      <c r="I36" s="38" t="s">
        <v>412</v>
      </c>
      <c r="J36" s="35" t="s">
        <v>118</v>
      </c>
      <c r="K36" s="38" t="s">
        <v>413</v>
      </c>
      <c r="L36" s="13" t="s">
        <v>116</v>
      </c>
    </row>
    <row r="37" spans="1:12" x14ac:dyDescent="0.25">
      <c r="A37" s="2">
        <f t="shared" si="1"/>
        <v>36</v>
      </c>
      <c r="B37" s="6" t="str">
        <f>HYPERLINK("http://cipapp.sandiego.gov/CIPDetail.aspx?ID="&amp;FY20_Published[[#This Row],[Project Number]],C37)</f>
        <v>ADA APS Group 1E - Broadway PH 2</v>
      </c>
      <c r="C37" s="35" t="s">
        <v>281</v>
      </c>
      <c r="D37" s="32" t="s">
        <v>159</v>
      </c>
      <c r="E37" s="35" t="s">
        <v>395</v>
      </c>
      <c r="F37" s="35" t="s">
        <v>0</v>
      </c>
      <c r="G37" s="42">
        <v>80499.9997</v>
      </c>
      <c r="H37" s="42">
        <v>149999.99969999999</v>
      </c>
      <c r="I37" s="38" t="s">
        <v>412</v>
      </c>
      <c r="J37" s="35" t="s">
        <v>116</v>
      </c>
      <c r="K37" s="38" t="s">
        <v>413</v>
      </c>
      <c r="L37" s="13" t="s">
        <v>116</v>
      </c>
    </row>
    <row r="38" spans="1:12" x14ac:dyDescent="0.25">
      <c r="A38" s="2">
        <f t="shared" si="1"/>
        <v>37</v>
      </c>
      <c r="B38" s="6" t="str">
        <f>HYPERLINK("http://cipapp.sandiego.gov/CIPDetail.aspx?ID="&amp;FY20_Published[[#This Row],[Project Number]],C38)</f>
        <v>OB Dog Beach Accessibility Improvements</v>
      </c>
      <c r="C38" s="35" t="s">
        <v>139</v>
      </c>
      <c r="D38" s="32" t="s">
        <v>129</v>
      </c>
      <c r="E38" s="35" t="s">
        <v>397</v>
      </c>
      <c r="F38" s="35" t="s">
        <v>114</v>
      </c>
      <c r="G38" s="42">
        <v>759805.666589509</v>
      </c>
      <c r="H38" s="42">
        <v>1143305.6643000001</v>
      </c>
      <c r="I38" s="38" t="s">
        <v>412</v>
      </c>
      <c r="J38" s="35" t="s">
        <v>118</v>
      </c>
      <c r="K38" s="38" t="s">
        <v>413</v>
      </c>
      <c r="L38" s="13" t="s">
        <v>119</v>
      </c>
    </row>
    <row r="39" spans="1:12" x14ac:dyDescent="0.25">
      <c r="A39" s="2">
        <f t="shared" si="1"/>
        <v>38</v>
      </c>
      <c r="B39" s="6" t="str">
        <f>HYPERLINK("http://cipapp.sandiego.gov/CIPDetail.aspx?ID="&amp;FY20_Published[[#This Row],[Project Number]],C39)</f>
        <v>Miramar Ranch North Paving G1</v>
      </c>
      <c r="C39" s="35" t="s">
        <v>282</v>
      </c>
      <c r="D39" s="32" t="s">
        <v>160</v>
      </c>
      <c r="E39" s="35" t="s">
        <v>395</v>
      </c>
      <c r="F39" s="35" t="s">
        <v>0</v>
      </c>
      <c r="G39" s="42">
        <v>3925869.52</v>
      </c>
      <c r="H39" s="42">
        <v>5080555.2589999996</v>
      </c>
      <c r="I39" s="38" t="s">
        <v>412</v>
      </c>
      <c r="J39" s="35" t="s">
        <v>116</v>
      </c>
      <c r="K39" s="38" t="s">
        <v>413</v>
      </c>
      <c r="L39" s="13" t="s">
        <v>117</v>
      </c>
    </row>
    <row r="40" spans="1:12" x14ac:dyDescent="0.25">
      <c r="A40" s="2">
        <f t="shared" si="1"/>
        <v>39</v>
      </c>
      <c r="B40" s="6" t="str">
        <f>HYPERLINK("http://cipapp.sandiego.gov/CIPDetail.aspx?ID="&amp;FY20_Published[[#This Row],[Project Number]],C40)</f>
        <v>SBWRP Variable Frequency Drive Repl</v>
      </c>
      <c r="C40" s="35" t="s">
        <v>283</v>
      </c>
      <c r="D40" s="32" t="s">
        <v>161</v>
      </c>
      <c r="E40" s="35" t="s">
        <v>398</v>
      </c>
      <c r="F40" s="35" t="s">
        <v>0</v>
      </c>
      <c r="G40" s="42">
        <v>550000</v>
      </c>
      <c r="H40" s="42">
        <v>955500</v>
      </c>
      <c r="I40" s="38" t="s">
        <v>412</v>
      </c>
      <c r="J40" s="35" t="s">
        <v>118</v>
      </c>
      <c r="K40" s="38" t="s">
        <v>413</v>
      </c>
      <c r="L40" s="13" t="s">
        <v>118</v>
      </c>
    </row>
    <row r="41" spans="1:12" x14ac:dyDescent="0.25">
      <c r="A41" s="2">
        <f t="shared" si="1"/>
        <v>40</v>
      </c>
      <c r="B41" s="6" t="str">
        <f>HYPERLINK("http://cipapp.sandiego.gov/CIPDetail.aspx?ID="&amp;FY20_Published[[#This Row],[Project Number]],C41)</f>
        <v>Mingei Museum Dome Waterproofing</v>
      </c>
      <c r="C41" s="35" t="s">
        <v>284</v>
      </c>
      <c r="D41" s="32" t="s">
        <v>162</v>
      </c>
      <c r="E41" s="35" t="s">
        <v>397</v>
      </c>
      <c r="F41" s="35" t="s">
        <v>408</v>
      </c>
      <c r="G41" s="42">
        <v>295149.9999</v>
      </c>
      <c r="H41" s="42">
        <v>360149.9999</v>
      </c>
      <c r="I41" s="38" t="s">
        <v>412</v>
      </c>
      <c r="J41" s="35" t="s">
        <v>117</v>
      </c>
      <c r="K41" s="38" t="s">
        <v>413</v>
      </c>
      <c r="L41" s="13" t="s">
        <v>117</v>
      </c>
    </row>
    <row r="42" spans="1:12" x14ac:dyDescent="0.25">
      <c r="A42" s="2">
        <f t="shared" si="1"/>
        <v>41</v>
      </c>
      <c r="B42" s="6" t="str">
        <f>HYPERLINK("http://cipapp.sandiego.gov/CIPDetail.aspx?ID="&amp;FY20_Published[[#This Row],[Project Number]],C42)</f>
        <v>City Heights Pool Reconstruction</v>
      </c>
      <c r="C42" s="35" t="s">
        <v>110</v>
      </c>
      <c r="D42" s="32" t="s">
        <v>38</v>
      </c>
      <c r="E42" s="35" t="s">
        <v>397</v>
      </c>
      <c r="F42" s="35" t="s">
        <v>0</v>
      </c>
      <c r="G42" s="42">
        <v>5502229</v>
      </c>
      <c r="H42" s="42">
        <v>6781681.9983999999</v>
      </c>
      <c r="I42" s="38" t="s">
        <v>412</v>
      </c>
      <c r="J42" s="35" t="s">
        <v>117</v>
      </c>
      <c r="K42" s="38" t="s">
        <v>413</v>
      </c>
      <c r="L42" s="13" t="s">
        <v>119</v>
      </c>
    </row>
    <row r="43" spans="1:12" x14ac:dyDescent="0.25">
      <c r="A43" s="2">
        <f t="shared" si="1"/>
        <v>42</v>
      </c>
      <c r="B43" s="6" t="str">
        <f>HYPERLINK("http://cipapp.sandiego.gov/CIPDetail.aspx?ID="&amp;FY20_Published[[#This Row],[Project Number]],C43)</f>
        <v>Downtown Complete St Impl Phase 2</v>
      </c>
      <c r="C43" s="35" t="s">
        <v>86</v>
      </c>
      <c r="D43" s="32" t="s">
        <v>36</v>
      </c>
      <c r="E43" s="35" t="s">
        <v>395</v>
      </c>
      <c r="F43" s="35" t="s">
        <v>0</v>
      </c>
      <c r="G43" s="42">
        <v>1792937.45</v>
      </c>
      <c r="H43" s="42">
        <v>3461636.6173999999</v>
      </c>
      <c r="I43" s="38" t="s">
        <v>412</v>
      </c>
      <c r="J43" s="35" t="s">
        <v>119</v>
      </c>
      <c r="K43" s="38" t="s">
        <v>413</v>
      </c>
      <c r="L43" s="13" t="s">
        <v>117</v>
      </c>
    </row>
    <row r="44" spans="1:12" x14ac:dyDescent="0.25">
      <c r="A44" s="2">
        <f t="shared" si="1"/>
        <v>43</v>
      </c>
      <c r="B44" s="6" t="str">
        <f>HYPERLINK("http://cipapp.sandiego.gov/CIPDetail.aspx?ID="&amp;FY20_Published[[#This Row],[Project Number]],C44)</f>
        <v>Tierrasanta Pool Stairway Replacement</v>
      </c>
      <c r="C44" s="35" t="s">
        <v>285</v>
      </c>
      <c r="D44" s="15" t="s">
        <v>163</v>
      </c>
      <c r="E44" s="35" t="s">
        <v>400</v>
      </c>
      <c r="F44" s="35" t="s">
        <v>114</v>
      </c>
      <c r="G44" s="42">
        <v>222271</v>
      </c>
      <c r="H44" s="42">
        <v>248416.25</v>
      </c>
      <c r="I44" s="38" t="s">
        <v>412</v>
      </c>
      <c r="J44" s="35" t="s">
        <v>116</v>
      </c>
      <c r="K44" s="38" t="s">
        <v>413</v>
      </c>
      <c r="L44" s="13" t="s">
        <v>119</v>
      </c>
    </row>
    <row r="45" spans="1:12" x14ac:dyDescent="0.25">
      <c r="A45" s="2">
        <f t="shared" si="1"/>
        <v>44</v>
      </c>
      <c r="B45" s="6" t="str">
        <f>HYPERLINK("http://cipapp.sandiego.gov/CIPDetail.aspx?ID="&amp;FY20_Published[[#This Row],[Project Number]],C45)</f>
        <v>Island Ave Mini Park Improvements</v>
      </c>
      <c r="C45" s="35" t="s">
        <v>88</v>
      </c>
      <c r="D45" s="32" t="s">
        <v>35</v>
      </c>
      <c r="E45" s="35" t="s">
        <v>397</v>
      </c>
      <c r="F45" s="35" t="s">
        <v>0</v>
      </c>
      <c r="G45" s="42">
        <v>2162000</v>
      </c>
      <c r="H45" s="42">
        <v>3227649.9992</v>
      </c>
      <c r="I45" s="38" t="s">
        <v>412</v>
      </c>
      <c r="J45" s="35" t="s">
        <v>119</v>
      </c>
      <c r="K45" s="38" t="s">
        <v>413</v>
      </c>
      <c r="L45" s="13" t="s">
        <v>116</v>
      </c>
    </row>
    <row r="46" spans="1:12" x14ac:dyDescent="0.25">
      <c r="A46" s="2">
        <f t="shared" si="1"/>
        <v>45</v>
      </c>
      <c r="B46" s="6" t="str">
        <f>HYPERLINK("http://cipapp.sandiego.gov/CIPDetail.aspx?ID="&amp;FY20_Published[[#This Row],[Project Number]],C46)</f>
        <v>J Street Mini Park Improvement</v>
      </c>
      <c r="C46" s="35" t="s">
        <v>103</v>
      </c>
      <c r="D46" s="32" t="s">
        <v>34</v>
      </c>
      <c r="E46" s="35" t="s">
        <v>397</v>
      </c>
      <c r="F46" s="35" t="s">
        <v>0</v>
      </c>
      <c r="G46" s="42">
        <v>847913</v>
      </c>
      <c r="H46" s="42">
        <v>1524999.9989</v>
      </c>
      <c r="I46" s="38" t="s">
        <v>412</v>
      </c>
      <c r="J46" s="35" t="s">
        <v>117</v>
      </c>
      <c r="K46" s="38" t="s">
        <v>413</v>
      </c>
      <c r="L46" s="13" t="s">
        <v>117</v>
      </c>
    </row>
    <row r="47" spans="1:12" x14ac:dyDescent="0.25">
      <c r="A47" s="2">
        <f t="shared" si="1"/>
        <v>46</v>
      </c>
      <c r="B47" s="6" t="str">
        <f>HYPERLINK("http://cipapp.sandiego.gov/CIPDetail.aspx?ID="&amp;FY20_Published[[#This Row],[Project Number]],C47)</f>
        <v>Dennery Ranch Neighborhood Park</v>
      </c>
      <c r="C47" s="35" t="s">
        <v>141</v>
      </c>
      <c r="D47" s="32" t="s">
        <v>131</v>
      </c>
      <c r="E47" s="35" t="s">
        <v>397</v>
      </c>
      <c r="F47" s="35" t="s">
        <v>143</v>
      </c>
      <c r="G47" s="42">
        <v>5069999.9923999999</v>
      </c>
      <c r="H47" s="42">
        <v>15099999.522600001</v>
      </c>
      <c r="I47" s="38" t="s">
        <v>412</v>
      </c>
      <c r="J47" s="35" t="s">
        <v>117</v>
      </c>
      <c r="K47" s="38" t="s">
        <v>413</v>
      </c>
      <c r="L47" s="13" t="s">
        <v>116</v>
      </c>
    </row>
    <row r="48" spans="1:12" x14ac:dyDescent="0.25">
      <c r="A48" s="2">
        <f t="shared" si="1"/>
        <v>47</v>
      </c>
      <c r="B48" s="6" t="str">
        <f>HYPERLINK("http://cipapp.sandiego.gov/CIPDetail.aspx?ID="&amp;FY20_Published[[#This Row],[Project Number]],C48)</f>
        <v>FAIRBROO K NEIGHBORHOOD PARK - DEVELOPMEN</v>
      </c>
      <c r="C48" s="35" t="s">
        <v>286</v>
      </c>
      <c r="D48" s="32" t="s">
        <v>164</v>
      </c>
      <c r="E48" s="35" t="s">
        <v>397</v>
      </c>
      <c r="F48" s="35" t="s">
        <v>0</v>
      </c>
      <c r="G48" s="42">
        <v>3535353.53</v>
      </c>
      <c r="H48" s="42">
        <v>6011281.4261999996</v>
      </c>
      <c r="I48" s="38" t="s">
        <v>412</v>
      </c>
      <c r="J48" s="35" t="s">
        <v>118</v>
      </c>
      <c r="K48" s="38" t="s">
        <v>413</v>
      </c>
      <c r="L48" s="13" t="s">
        <v>117</v>
      </c>
    </row>
    <row r="49" spans="1:12" x14ac:dyDescent="0.25">
      <c r="A49" s="2">
        <f t="shared" si="1"/>
        <v>48</v>
      </c>
      <c r="B49" s="6" t="str">
        <f>HYPERLINK("http://cipapp.sandiego.gov/CIPDetail.aspx?ID="&amp;FY20_Published[[#This Row],[Project Number]],C49)</f>
        <v>La Jolla Village/I-805 Landscape Maint</v>
      </c>
      <c r="C49" s="35" t="s">
        <v>145</v>
      </c>
      <c r="D49" s="15" t="s">
        <v>144</v>
      </c>
      <c r="E49" s="35" t="s">
        <v>395</v>
      </c>
      <c r="F49" s="35" t="s">
        <v>0</v>
      </c>
      <c r="G49" s="42">
        <v>438069</v>
      </c>
      <c r="H49" s="42">
        <v>610000</v>
      </c>
      <c r="I49" s="38" t="s">
        <v>412</v>
      </c>
      <c r="J49" s="35" t="s">
        <v>118</v>
      </c>
      <c r="K49" s="38" t="s">
        <v>413</v>
      </c>
      <c r="L49" s="13" t="s">
        <v>117</v>
      </c>
    </row>
    <row r="50" spans="1:12" x14ac:dyDescent="0.25">
      <c r="A50" s="2">
        <f t="shared" si="1"/>
        <v>49</v>
      </c>
      <c r="B50" s="6" t="str">
        <f>HYPERLINK("http://cipapp.sandiego.gov/CIPDetail.aspx?ID="&amp;FY20_Published[[#This Row],[Project Number]],C50)</f>
        <v>Alvarado Trunk Sewer Phase IV</v>
      </c>
      <c r="C50" s="35" t="s">
        <v>77</v>
      </c>
      <c r="D50" s="32" t="s">
        <v>27</v>
      </c>
      <c r="E50" s="35" t="s">
        <v>398</v>
      </c>
      <c r="F50" s="35" t="s">
        <v>0</v>
      </c>
      <c r="G50" s="42">
        <v>54999999.949000001</v>
      </c>
      <c r="H50" s="42">
        <v>66999999.726000004</v>
      </c>
      <c r="I50" s="38" t="s">
        <v>412</v>
      </c>
      <c r="J50" s="35" t="s">
        <v>116</v>
      </c>
      <c r="K50" s="38" t="s">
        <v>413</v>
      </c>
      <c r="L50" s="13" t="s">
        <v>119</v>
      </c>
    </row>
    <row r="51" spans="1:12" x14ac:dyDescent="0.25">
      <c r="A51" s="2">
        <f t="shared" si="1"/>
        <v>50</v>
      </c>
      <c r="B51" s="6" t="str">
        <f>HYPERLINK("http://cipapp.sandiego.gov/CIPDetail.aspx?ID="&amp;FY20_Published[[#This Row],[Project Number]],C51)</f>
        <v>Fire-Rescue Air Ops Facility - PH II</v>
      </c>
      <c r="C51" s="35" t="s">
        <v>91</v>
      </c>
      <c r="D51" s="32" t="s">
        <v>20</v>
      </c>
      <c r="E51" s="35" t="s">
        <v>401</v>
      </c>
      <c r="F51" s="35" t="s">
        <v>113</v>
      </c>
      <c r="G51" s="42">
        <v>1000000</v>
      </c>
      <c r="H51" s="42">
        <v>22481000.289999999</v>
      </c>
      <c r="I51" s="38" t="s">
        <v>412</v>
      </c>
      <c r="J51" s="35" t="s">
        <v>119</v>
      </c>
      <c r="K51" s="38" t="s">
        <v>413</v>
      </c>
      <c r="L51" s="13" t="s">
        <v>119</v>
      </c>
    </row>
    <row r="52" spans="1:12" x14ac:dyDescent="0.25">
      <c r="A52" s="2">
        <f t="shared" si="1"/>
        <v>51</v>
      </c>
      <c r="B52" s="6" t="str">
        <f>HYPERLINK("http://cipapp.sandiego.gov/CIPDetail.aspx?ID="&amp;FY20_Published[[#This Row],[Project Number]],C52)</f>
        <v>Pomerado Park Reservoir Upgrade</v>
      </c>
      <c r="C52" s="35" t="s">
        <v>287</v>
      </c>
      <c r="D52" s="32" t="s">
        <v>165</v>
      </c>
      <c r="E52" s="35" t="s">
        <v>398</v>
      </c>
      <c r="F52" s="35" t="s">
        <v>0</v>
      </c>
      <c r="G52" s="42">
        <v>4875000</v>
      </c>
      <c r="H52" s="42">
        <v>6234999.9978999998</v>
      </c>
      <c r="I52" s="38" t="s">
        <v>413</v>
      </c>
      <c r="J52" s="35" t="s">
        <v>119</v>
      </c>
      <c r="K52" s="38" t="s">
        <v>413</v>
      </c>
      <c r="L52" s="13" t="s">
        <v>118</v>
      </c>
    </row>
    <row r="53" spans="1:12" x14ac:dyDescent="0.25">
      <c r="A53" s="2">
        <f t="shared" si="1"/>
        <v>52</v>
      </c>
      <c r="B53" s="6" t="str">
        <f>HYPERLINK("http://cipapp.sandiego.gov/CIPDetail.aspx?ID="&amp;FY20_Published[[#This Row],[Project Number]],C53)</f>
        <v>North City Pure Water Facility</v>
      </c>
      <c r="C53" s="35" t="s">
        <v>134</v>
      </c>
      <c r="D53" s="32" t="s">
        <v>2</v>
      </c>
      <c r="E53" s="35" t="s">
        <v>398</v>
      </c>
      <c r="F53" s="35" t="s">
        <v>0</v>
      </c>
      <c r="G53" s="42">
        <v>416828625</v>
      </c>
      <c r="H53" s="42">
        <v>498601841.31400001</v>
      </c>
      <c r="I53" s="38" t="s">
        <v>413</v>
      </c>
      <c r="J53" s="35" t="s">
        <v>117</v>
      </c>
      <c r="K53" s="38" t="s">
        <v>413</v>
      </c>
      <c r="L53" s="13" t="s">
        <v>116</v>
      </c>
    </row>
    <row r="54" spans="1:12" x14ac:dyDescent="0.25">
      <c r="A54" s="2">
        <f t="shared" si="1"/>
        <v>53</v>
      </c>
      <c r="B54" s="6" t="str">
        <f>HYPERLINK("http://cipapp.sandiego.gov/CIPDetail.aspx?ID="&amp;FY20_Published[[#This Row],[Project Number]],C54)</f>
        <v>Mid-City &amp; Eastern Area Signal Mods</v>
      </c>
      <c r="C54" s="35" t="s">
        <v>288</v>
      </c>
      <c r="D54" s="32" t="s">
        <v>166</v>
      </c>
      <c r="E54" s="35" t="s">
        <v>395</v>
      </c>
      <c r="F54" s="35" t="s">
        <v>114</v>
      </c>
      <c r="G54" s="42">
        <v>389085.999011415</v>
      </c>
      <c r="H54" s="42">
        <v>1089999.9987999999</v>
      </c>
      <c r="I54" s="38" t="s">
        <v>415</v>
      </c>
      <c r="J54" s="35" t="s">
        <v>119</v>
      </c>
      <c r="K54" s="38" t="s">
        <v>413</v>
      </c>
      <c r="L54" s="13" t="s">
        <v>117</v>
      </c>
    </row>
    <row r="55" spans="1:12" x14ac:dyDescent="0.25">
      <c r="A55" s="2">
        <f t="shared" si="1"/>
        <v>54</v>
      </c>
      <c r="B55" s="6" t="str">
        <f>HYPERLINK("http://cipapp.sandiego.gov/CIPDetail.aspx?ID="&amp;FY20_Published[[#This Row],[Project Number]],C55)</f>
        <v>Highland &amp; Monroe Aves Storm Drain Repl</v>
      </c>
      <c r="C55" s="35" t="s">
        <v>104</v>
      </c>
      <c r="D55" s="32" t="s">
        <v>68</v>
      </c>
      <c r="E55" s="35" t="s">
        <v>395</v>
      </c>
      <c r="F55" s="35" t="s">
        <v>0</v>
      </c>
      <c r="G55" s="42">
        <v>1585999.9759</v>
      </c>
      <c r="H55" s="42">
        <v>2168870.9001000002</v>
      </c>
      <c r="I55" s="38" t="s">
        <v>413</v>
      </c>
      <c r="J55" s="35" t="s">
        <v>119</v>
      </c>
      <c r="K55" s="38" t="s">
        <v>413</v>
      </c>
      <c r="L55" s="13" t="s">
        <v>116</v>
      </c>
    </row>
    <row r="56" spans="1:12" x14ac:dyDescent="0.25">
      <c r="A56" s="2">
        <f t="shared" si="1"/>
        <v>55</v>
      </c>
      <c r="B56" s="6" t="str">
        <f>HYPERLINK("http://cipapp.sandiego.gov/CIPDetail.aspx?ID="&amp;FY20_Published[[#This Row],[Project Number]],C56)</f>
        <v>North City Pure Water Pump Station</v>
      </c>
      <c r="C56" s="35" t="s">
        <v>111</v>
      </c>
      <c r="D56" s="32" t="s">
        <v>64</v>
      </c>
      <c r="E56" s="35" t="s">
        <v>398</v>
      </c>
      <c r="F56" s="35" t="s">
        <v>0</v>
      </c>
      <c r="G56" s="42">
        <v>13350922</v>
      </c>
      <c r="H56" s="42">
        <v>17617144.997299999</v>
      </c>
      <c r="I56" s="38" t="s">
        <v>413</v>
      </c>
      <c r="J56" s="35" t="s">
        <v>117</v>
      </c>
      <c r="K56" s="38" t="s">
        <v>413</v>
      </c>
      <c r="L56" s="13" t="s">
        <v>116</v>
      </c>
    </row>
    <row r="57" spans="1:12" x14ac:dyDescent="0.25">
      <c r="A57" s="2">
        <f t="shared" si="1"/>
        <v>56</v>
      </c>
      <c r="B57" s="6" t="str">
        <f>HYPERLINK("http://cipapp.sandiego.gov/CIPDetail.aspx?ID="&amp;FY20_Published[[#This Row],[Project Number]],C57)</f>
        <v>Storm Drain Group 968</v>
      </c>
      <c r="C57" s="35" t="s">
        <v>76</v>
      </c>
      <c r="D57" s="32" t="s">
        <v>67</v>
      </c>
      <c r="E57" s="35" t="s">
        <v>395</v>
      </c>
      <c r="F57" s="35" t="s">
        <v>0</v>
      </c>
      <c r="G57" s="42">
        <v>131000</v>
      </c>
      <c r="H57" s="42">
        <v>3810047</v>
      </c>
      <c r="I57" s="38" t="s">
        <v>413</v>
      </c>
      <c r="J57" s="35" t="s">
        <v>119</v>
      </c>
      <c r="K57" s="38" t="s">
        <v>413</v>
      </c>
      <c r="L57" s="13" t="s">
        <v>119</v>
      </c>
    </row>
    <row r="58" spans="1:12" x14ac:dyDescent="0.25">
      <c r="A58" s="2">
        <f t="shared" si="1"/>
        <v>57</v>
      </c>
      <c r="B58" s="6" t="str">
        <f>HYPERLINK("http://cipapp.sandiego.gov/CIPDetail.aspx?ID="&amp;FY20_Published[[#This Row],[Project Number]],C58)</f>
        <v>Block 1M1 UUP (La Jolla)</v>
      </c>
      <c r="C58" s="35" t="s">
        <v>289</v>
      </c>
      <c r="D58" s="32" t="s">
        <v>167</v>
      </c>
      <c r="E58" s="35" t="s">
        <v>395</v>
      </c>
      <c r="F58" s="35" t="s">
        <v>114</v>
      </c>
      <c r="G58" s="42">
        <v>252449.999368875</v>
      </c>
      <c r="H58" s="42">
        <v>397000</v>
      </c>
      <c r="I58" s="38" t="s">
        <v>413</v>
      </c>
      <c r="J58" s="35" t="s">
        <v>119</v>
      </c>
      <c r="K58" s="38" t="s">
        <v>413</v>
      </c>
      <c r="L58" s="13" t="s">
        <v>119</v>
      </c>
    </row>
    <row r="59" spans="1:12" x14ac:dyDescent="0.25">
      <c r="A59" s="2">
        <f t="shared" si="1"/>
        <v>58</v>
      </c>
      <c r="B59" s="6" t="str">
        <f>HYPERLINK("http://cipapp.sandiego.gov/CIPDetail.aspx?ID="&amp;FY20_Published[[#This Row],[Project Number]],C59)</f>
        <v>Block 6H UUP</v>
      </c>
      <c r="C59" s="35" t="s">
        <v>107</v>
      </c>
      <c r="D59" s="32" t="s">
        <v>65</v>
      </c>
      <c r="E59" s="35" t="s">
        <v>395</v>
      </c>
      <c r="F59" s="35" t="s">
        <v>114</v>
      </c>
      <c r="G59" s="42">
        <v>350000</v>
      </c>
      <c r="H59" s="42">
        <v>523000</v>
      </c>
      <c r="I59" s="38" t="s">
        <v>413</v>
      </c>
      <c r="J59" s="35" t="s">
        <v>119</v>
      </c>
      <c r="K59" s="38" t="s">
        <v>413</v>
      </c>
      <c r="L59" s="13" t="s">
        <v>116</v>
      </c>
    </row>
    <row r="60" spans="1:12" x14ac:dyDescent="0.25">
      <c r="A60" s="2">
        <f t="shared" si="1"/>
        <v>59</v>
      </c>
      <c r="B60" s="6" t="str">
        <f>HYPERLINK("http://cipapp.sandiego.gov/CIPDetail.aspx?ID="&amp;FY20_Published[[#This Row],[Project Number]],C60)</f>
        <v>7649 Shorewood Dr SD Repl Emergency</v>
      </c>
      <c r="C60" s="35" t="s">
        <v>290</v>
      </c>
      <c r="D60" s="32" t="s">
        <v>168</v>
      </c>
      <c r="E60" s="35" t="s">
        <v>395</v>
      </c>
      <c r="F60" s="35" t="s">
        <v>406</v>
      </c>
      <c r="G60" s="42">
        <v>450000</v>
      </c>
      <c r="H60" s="42">
        <v>750000</v>
      </c>
      <c r="I60" s="38" t="s">
        <v>412</v>
      </c>
      <c r="J60" s="35" t="s">
        <v>118</v>
      </c>
      <c r="K60" s="38" t="s">
        <v>413</v>
      </c>
      <c r="L60" s="13" t="s">
        <v>117</v>
      </c>
    </row>
    <row r="61" spans="1:12" x14ac:dyDescent="0.25">
      <c r="A61" s="2">
        <f t="shared" si="1"/>
        <v>60</v>
      </c>
      <c r="B61" s="6" t="str">
        <f>HYPERLINK("http://cipapp.sandiego.gov/CIPDetail.aspx?ID="&amp;FY20_Published[[#This Row],[Project Number]],C61)</f>
        <v>836 Gage Drive SD Replacement Emergency</v>
      </c>
      <c r="C61" s="35" t="s">
        <v>291</v>
      </c>
      <c r="D61" s="15" t="s">
        <v>169</v>
      </c>
      <c r="E61" s="35" t="s">
        <v>395</v>
      </c>
      <c r="F61" s="35" t="s">
        <v>406</v>
      </c>
      <c r="G61" s="42">
        <v>600000</v>
      </c>
      <c r="H61" s="42">
        <v>750000</v>
      </c>
      <c r="I61" s="38" t="s">
        <v>412</v>
      </c>
      <c r="J61" s="35" t="s">
        <v>116</v>
      </c>
      <c r="K61" s="38" t="s">
        <v>413</v>
      </c>
      <c r="L61" s="13" t="s">
        <v>117</v>
      </c>
    </row>
    <row r="62" spans="1:12" x14ac:dyDescent="0.25">
      <c r="A62" s="2">
        <f t="shared" si="1"/>
        <v>61</v>
      </c>
      <c r="B62" s="6" t="str">
        <f>HYPERLINK("http://cipapp.sandiego.gov/CIPDetail.aspx?ID="&amp;FY20_Published[[#This Row],[Project Number]],C62)</f>
        <v>Morena Pump Station (Package A)</v>
      </c>
      <c r="C62" s="35" t="s">
        <v>292</v>
      </c>
      <c r="D62" s="32" t="s">
        <v>63</v>
      </c>
      <c r="E62" s="35" t="s">
        <v>398</v>
      </c>
      <c r="F62" s="35" t="s">
        <v>0</v>
      </c>
      <c r="G62" s="42">
        <v>93975000</v>
      </c>
      <c r="H62" s="42">
        <v>342027971.6063</v>
      </c>
      <c r="I62" s="38" t="s">
        <v>413</v>
      </c>
      <c r="J62" s="35" t="s">
        <v>117</v>
      </c>
      <c r="K62" s="38" t="s">
        <v>413</v>
      </c>
      <c r="L62" s="13" t="s">
        <v>116</v>
      </c>
    </row>
    <row r="63" spans="1:12" x14ac:dyDescent="0.25">
      <c r="A63" s="2">
        <f t="shared" si="1"/>
        <v>62</v>
      </c>
      <c r="B63" s="6" t="str">
        <f>HYPERLINK("http://cipapp.sandiego.gov/CIPDetail.aspx?ID="&amp;FY20_Published[[#This Row],[Project Number]],C63)</f>
        <v>Morena Pipelines - North (Package B3)</v>
      </c>
      <c r="C63" s="35" t="s">
        <v>293</v>
      </c>
      <c r="D63" s="32" t="s">
        <v>63</v>
      </c>
      <c r="E63" s="35" t="s">
        <v>121</v>
      </c>
      <c r="F63" s="35" t="s">
        <v>0</v>
      </c>
      <c r="G63" s="42">
        <v>86345000</v>
      </c>
      <c r="H63" s="42">
        <v>103626000</v>
      </c>
      <c r="I63" s="38" t="s">
        <v>413</v>
      </c>
      <c r="J63" s="35" t="s">
        <v>117</v>
      </c>
      <c r="K63" s="38" t="s">
        <v>413</v>
      </c>
      <c r="L63" s="13" t="s">
        <v>116</v>
      </c>
    </row>
    <row r="64" spans="1:12" x14ac:dyDescent="0.25">
      <c r="A64" s="2">
        <f t="shared" si="1"/>
        <v>63</v>
      </c>
      <c r="B64" s="6" t="str">
        <f>HYPERLINK("http://cipapp.sandiego.gov/CIPDetail.aspx?ID="&amp;FY20_Published[[#This Row],[Project Number]],C64)</f>
        <v>ADA S/W Group 3E W Point Loma</v>
      </c>
      <c r="C64" s="35" t="s">
        <v>294</v>
      </c>
      <c r="D64" s="32" t="s">
        <v>170</v>
      </c>
      <c r="E64" s="35" t="s">
        <v>395</v>
      </c>
      <c r="F64" s="35" t="s">
        <v>0</v>
      </c>
      <c r="G64" s="42">
        <v>538000</v>
      </c>
      <c r="H64" s="42">
        <v>1140199.9998000001</v>
      </c>
      <c r="I64" s="38" t="s">
        <v>413</v>
      </c>
      <c r="J64" s="35" t="s">
        <v>117</v>
      </c>
      <c r="K64" s="38" t="s">
        <v>413</v>
      </c>
      <c r="L64" s="13" t="s">
        <v>116</v>
      </c>
    </row>
    <row r="65" spans="1:12" x14ac:dyDescent="0.25">
      <c r="A65" s="2">
        <f t="shared" si="1"/>
        <v>64</v>
      </c>
      <c r="B65" s="6" t="str">
        <f>HYPERLINK("http://cipapp.sandiego.gov/CIPDetail.aspx?ID="&amp;FY20_Published[[#This Row],[Project Number]],C65)</f>
        <v>Fanuel St III (Grand-PB Dr) Rd Imp UU188</v>
      </c>
      <c r="C65" s="35" t="s">
        <v>98</v>
      </c>
      <c r="D65" s="32" t="s">
        <v>55</v>
      </c>
      <c r="E65" s="35" t="s">
        <v>395</v>
      </c>
      <c r="F65" s="35" t="s">
        <v>0</v>
      </c>
      <c r="G65" s="42">
        <v>137121</v>
      </c>
      <c r="H65" s="42">
        <v>221565</v>
      </c>
      <c r="I65" s="38" t="s">
        <v>413</v>
      </c>
      <c r="J65" s="35" t="s">
        <v>117</v>
      </c>
      <c r="K65" s="38" t="s">
        <v>413</v>
      </c>
      <c r="L65" s="13" t="s">
        <v>119</v>
      </c>
    </row>
    <row r="66" spans="1:12" x14ac:dyDescent="0.25">
      <c r="A66" s="2">
        <f t="shared" si="1"/>
        <v>65</v>
      </c>
      <c r="B66" s="6" t="str">
        <f>HYPERLINK("http://cipapp.sandiego.gov/CIPDetail.aspx?ID="&amp;FY20_Published[[#This Row],[Project Number]],C66)</f>
        <v>El Cajon Bl-Highland-58th Improv</v>
      </c>
      <c r="C66" s="35" t="s">
        <v>295</v>
      </c>
      <c r="D66" s="32" t="s">
        <v>171</v>
      </c>
      <c r="E66" s="35" t="s">
        <v>395</v>
      </c>
      <c r="F66" s="35" t="s">
        <v>0</v>
      </c>
      <c r="G66" s="42">
        <v>643000</v>
      </c>
      <c r="H66" s="42">
        <v>1104999.9998000001</v>
      </c>
      <c r="I66" s="38" t="s">
        <v>413</v>
      </c>
      <c r="J66" s="35" t="s">
        <v>119</v>
      </c>
      <c r="K66" s="38" t="s">
        <v>413</v>
      </c>
      <c r="L66" s="13" t="s">
        <v>118</v>
      </c>
    </row>
    <row r="67" spans="1:12" x14ac:dyDescent="0.25">
      <c r="A67" s="2">
        <f t="shared" ref="A67:A98" si="2">A66+1</f>
        <v>66</v>
      </c>
      <c r="B67" s="6" t="str">
        <f>HYPERLINK("http://cipapp.sandiego.gov/CIPDetail.aspx?ID="&amp;FY20_Published[[#This Row],[Project Number]],C67)</f>
        <v>San Vicente PH I-II Rd Imp UU505-UU506</v>
      </c>
      <c r="C67" s="35" t="s">
        <v>100</v>
      </c>
      <c r="D67" s="32" t="s">
        <v>54</v>
      </c>
      <c r="E67" s="35" t="s">
        <v>395</v>
      </c>
      <c r="F67" s="35" t="s">
        <v>0</v>
      </c>
      <c r="G67" s="42">
        <v>359483</v>
      </c>
      <c r="H67" s="42">
        <v>961628.05</v>
      </c>
      <c r="I67" s="38" t="s">
        <v>413</v>
      </c>
      <c r="J67" s="35" t="s">
        <v>117</v>
      </c>
      <c r="K67" s="38" t="s">
        <v>413</v>
      </c>
      <c r="L67" s="13" t="s">
        <v>119</v>
      </c>
    </row>
    <row r="68" spans="1:12" x14ac:dyDescent="0.25">
      <c r="A68" s="2">
        <f t="shared" si="2"/>
        <v>67</v>
      </c>
      <c r="B68" s="6" t="str">
        <f>HYPERLINK("http://cipapp.sandiego.gov/CIPDetail.aspx?ID="&amp;FY20_Published[[#This Row],[Project Number]],C68)</f>
        <v>Howard PHI-II(Park-Texas) Rd Imp UU71-72</v>
      </c>
      <c r="C68" s="35" t="s">
        <v>97</v>
      </c>
      <c r="D68" s="32" t="s">
        <v>43</v>
      </c>
      <c r="E68" s="35" t="s">
        <v>395</v>
      </c>
      <c r="F68" s="35" t="s">
        <v>0</v>
      </c>
      <c r="G68" s="42">
        <v>190910</v>
      </c>
      <c r="H68" s="42">
        <v>389315.04</v>
      </c>
      <c r="I68" s="38" t="s">
        <v>413</v>
      </c>
      <c r="J68" s="35" t="s">
        <v>117</v>
      </c>
      <c r="K68" s="38" t="s">
        <v>413</v>
      </c>
      <c r="L68" s="13" t="s">
        <v>119</v>
      </c>
    </row>
    <row r="69" spans="1:12" x14ac:dyDescent="0.25">
      <c r="A69" s="2">
        <f t="shared" si="2"/>
        <v>68</v>
      </c>
      <c r="B69" s="6" t="str">
        <f>HYPERLINK("http://cipapp.sandiego.gov/CIPDetail.aspx?ID="&amp;FY20_Published[[#This Row],[Project Number]],C69)</f>
        <v>Curb Ramp Improvement Group 1701</v>
      </c>
      <c r="C69" s="35" t="s">
        <v>296</v>
      </c>
      <c r="D69" s="32" t="s">
        <v>172</v>
      </c>
      <c r="E69" s="35" t="s">
        <v>395</v>
      </c>
      <c r="F69" s="35" t="s">
        <v>0</v>
      </c>
      <c r="G69" s="42">
        <v>1130000</v>
      </c>
      <c r="H69" s="42">
        <v>1829999.9985</v>
      </c>
      <c r="I69" s="38" t="s">
        <v>413</v>
      </c>
      <c r="J69" s="35" t="s">
        <v>119</v>
      </c>
      <c r="K69" s="38" t="s">
        <v>413</v>
      </c>
      <c r="L69" s="13" t="s">
        <v>116</v>
      </c>
    </row>
    <row r="70" spans="1:12" x14ac:dyDescent="0.25">
      <c r="A70" s="2">
        <f t="shared" si="2"/>
        <v>69</v>
      </c>
      <c r="B70" s="6" t="str">
        <f>HYPERLINK("http://cipapp.sandiego.gov/CIPDetail.aspx?ID="&amp;FY20_Published[[#This Row],[Project Number]],C70)</f>
        <v>Sewer and AC Water Group 812 (W)</v>
      </c>
      <c r="C70" s="35" t="s">
        <v>297</v>
      </c>
      <c r="D70" s="32" t="s">
        <v>173</v>
      </c>
      <c r="E70" s="35" t="s">
        <v>398</v>
      </c>
      <c r="F70" s="35" t="s">
        <v>0</v>
      </c>
      <c r="G70" s="42">
        <v>1916000</v>
      </c>
      <c r="H70" s="42">
        <v>4960265.5493999999</v>
      </c>
      <c r="I70" s="38" t="s">
        <v>413</v>
      </c>
      <c r="J70" s="35" t="s">
        <v>117</v>
      </c>
      <c r="K70" s="38" t="s">
        <v>413</v>
      </c>
      <c r="L70" s="13" t="s">
        <v>116</v>
      </c>
    </row>
    <row r="71" spans="1:12" x14ac:dyDescent="0.25">
      <c r="A71" s="2">
        <f t="shared" si="2"/>
        <v>70</v>
      </c>
      <c r="B71" s="6" t="str">
        <f>HYPERLINK("http://cipapp.sandiego.gov/CIPDetail.aspx?ID="&amp;FY20_Published[[#This Row],[Project Number]],C71)</f>
        <v>Sewer and AC Water Group 763 (W)</v>
      </c>
      <c r="C71" s="35" t="s">
        <v>298</v>
      </c>
      <c r="D71" s="32" t="s">
        <v>174</v>
      </c>
      <c r="E71" s="35" t="s">
        <v>398</v>
      </c>
      <c r="F71" s="35" t="s">
        <v>0</v>
      </c>
      <c r="G71" s="42">
        <v>1972544.5</v>
      </c>
      <c r="H71" s="42">
        <v>2305317.9961000001</v>
      </c>
      <c r="I71" s="38" t="s">
        <v>413</v>
      </c>
      <c r="J71" s="35" t="s">
        <v>117</v>
      </c>
      <c r="K71" s="38" t="s">
        <v>413</v>
      </c>
      <c r="L71" s="13" t="s">
        <v>118</v>
      </c>
    </row>
    <row r="72" spans="1:12" x14ac:dyDescent="0.25">
      <c r="A72" s="2">
        <f t="shared" si="2"/>
        <v>71</v>
      </c>
      <c r="B72" s="6" t="str">
        <f>HYPERLINK("http://cipapp.sandiego.gov/CIPDetail.aspx?ID="&amp;FY20_Published[[#This Row],[Project Number]],C72)</f>
        <v>Wightman (Chamoune -Euclid) Rd Imp UU388</v>
      </c>
      <c r="C72" s="35" t="s">
        <v>96</v>
      </c>
      <c r="D72" s="32" t="s">
        <v>42</v>
      </c>
      <c r="E72" s="35" t="s">
        <v>395</v>
      </c>
      <c r="F72" s="35" t="s">
        <v>0</v>
      </c>
      <c r="G72" s="42">
        <v>123367.07</v>
      </c>
      <c r="H72" s="42">
        <v>517829.54</v>
      </c>
      <c r="I72" s="38" t="s">
        <v>413</v>
      </c>
      <c r="J72" s="35" t="s">
        <v>117</v>
      </c>
      <c r="K72" s="38" t="s">
        <v>413</v>
      </c>
      <c r="L72" s="13" t="s">
        <v>119</v>
      </c>
    </row>
    <row r="73" spans="1:12" x14ac:dyDescent="0.25">
      <c r="A73" s="2">
        <f t="shared" si="2"/>
        <v>72</v>
      </c>
      <c r="B73" s="6" t="str">
        <f>HYPERLINK("http://cipapp.sandiego.gov/CIPDetail.aspx?ID="&amp;FY20_Published[[#This Row],[Project Number]],C73)</f>
        <v>Torrey Pines Gf-Repr Storm Drain Outfall</v>
      </c>
      <c r="C73" s="35" t="s">
        <v>89</v>
      </c>
      <c r="D73" s="32" t="s">
        <v>18</v>
      </c>
      <c r="E73" s="35" t="s">
        <v>395</v>
      </c>
      <c r="F73" s="35" t="s">
        <v>0</v>
      </c>
      <c r="G73" s="42">
        <v>2135000</v>
      </c>
      <c r="H73" s="42">
        <v>3359999.9977000002</v>
      </c>
      <c r="I73" s="38" t="s">
        <v>413</v>
      </c>
      <c r="J73" s="35" t="s">
        <v>117</v>
      </c>
      <c r="K73" s="38" t="s">
        <v>413</v>
      </c>
      <c r="L73" s="13" t="s">
        <v>116</v>
      </c>
    </row>
    <row r="74" spans="1:12" x14ac:dyDescent="0.25">
      <c r="A74" s="2">
        <f t="shared" si="2"/>
        <v>73</v>
      </c>
      <c r="B74" s="6" t="str">
        <f>HYPERLINK("http://cipapp.sandiego.gov/CIPDetail.aspx?ID="&amp;FY20_Published[[#This Row],[Project Number]],C74)</f>
        <v>Sewer Group 843</v>
      </c>
      <c r="C74" s="35" t="s">
        <v>299</v>
      </c>
      <c r="D74" s="15" t="s">
        <v>175</v>
      </c>
      <c r="E74" s="35" t="s">
        <v>398</v>
      </c>
      <c r="F74" s="35" t="s">
        <v>0</v>
      </c>
      <c r="G74" s="42">
        <v>6127389</v>
      </c>
      <c r="H74" s="42">
        <v>8022288.9841999998</v>
      </c>
      <c r="I74" s="38" t="s">
        <v>413</v>
      </c>
      <c r="J74" s="35" t="s">
        <v>119</v>
      </c>
      <c r="K74" s="38" t="s">
        <v>413</v>
      </c>
      <c r="L74" s="13" t="s">
        <v>119</v>
      </c>
    </row>
    <row r="75" spans="1:12" x14ac:dyDescent="0.25">
      <c r="A75" s="2">
        <f t="shared" si="2"/>
        <v>74</v>
      </c>
      <c r="B75" s="6" t="str">
        <f>HYPERLINK("http://cipapp.sandiego.gov/CIPDetail.aspx?ID="&amp;FY20_Published[[#This Row],[Project Number]],C75)</f>
        <v>Asphalt Resurfacing Group 1901</v>
      </c>
      <c r="C75" s="35" t="s">
        <v>300</v>
      </c>
      <c r="D75" s="32" t="s">
        <v>45</v>
      </c>
      <c r="E75" s="35" t="s">
        <v>395</v>
      </c>
      <c r="F75" s="35" t="s">
        <v>0</v>
      </c>
      <c r="G75" s="42">
        <v>9746100</v>
      </c>
      <c r="H75" s="42">
        <v>10486046.07</v>
      </c>
      <c r="I75" s="38" t="s">
        <v>413</v>
      </c>
      <c r="J75" s="35" t="s">
        <v>119</v>
      </c>
      <c r="K75" s="38" t="s">
        <v>413</v>
      </c>
      <c r="L75" s="13" t="s">
        <v>119</v>
      </c>
    </row>
    <row r="76" spans="1:12" x14ac:dyDescent="0.25">
      <c r="A76" s="2">
        <f t="shared" si="2"/>
        <v>75</v>
      </c>
      <c r="B76" s="6" t="str">
        <f>HYPERLINK("http://cipapp.sandiego.gov/CIPDetail.aspx?ID="&amp;FY20_Published[[#This Row],[Project Number]],C76)</f>
        <v>Mission Bl(Loring-Turquoise) Rd Imp UU30</v>
      </c>
      <c r="C76" s="35" t="s">
        <v>95</v>
      </c>
      <c r="D76" s="32" t="s">
        <v>41</v>
      </c>
      <c r="E76" s="35" t="s">
        <v>395</v>
      </c>
      <c r="F76" s="35" t="s">
        <v>0</v>
      </c>
      <c r="G76" s="42">
        <v>170777</v>
      </c>
      <c r="H76" s="42">
        <v>1212543.95</v>
      </c>
      <c r="I76" s="38" t="s">
        <v>413</v>
      </c>
      <c r="J76" s="35" t="s">
        <v>117</v>
      </c>
      <c r="K76" s="38" t="s">
        <v>413</v>
      </c>
      <c r="L76" s="13" t="s">
        <v>119</v>
      </c>
    </row>
    <row r="77" spans="1:12" x14ac:dyDescent="0.25">
      <c r="A77" s="2">
        <f t="shared" si="2"/>
        <v>76</v>
      </c>
      <c r="B77" s="6" t="str">
        <f>HYPERLINK("http://cipapp.sandiego.gov/CIPDetail.aspx?ID="&amp;FY20_Published[[#This Row],[Project Number]],C77)</f>
        <v>Golfcrest(Jackson-Wandermere)Rd ImpUU584</v>
      </c>
      <c r="C77" s="35" t="s">
        <v>94</v>
      </c>
      <c r="D77" s="34" t="s">
        <v>40</v>
      </c>
      <c r="E77" s="35" t="s">
        <v>395</v>
      </c>
      <c r="F77" s="35" t="s">
        <v>0</v>
      </c>
      <c r="G77" s="42">
        <v>221988</v>
      </c>
      <c r="H77" s="42">
        <v>428008.8</v>
      </c>
      <c r="I77" s="38" t="s">
        <v>413</v>
      </c>
      <c r="J77" s="35" t="s">
        <v>117</v>
      </c>
      <c r="K77" s="38" t="s">
        <v>413</v>
      </c>
      <c r="L77" s="13" t="s">
        <v>119</v>
      </c>
    </row>
    <row r="78" spans="1:12" x14ac:dyDescent="0.25">
      <c r="A78" s="2">
        <f t="shared" si="2"/>
        <v>77</v>
      </c>
      <c r="B78" s="6" t="str">
        <f>HYPERLINK("http://cipapp.sandiego.gov/CIPDetail.aspx?ID="&amp;FY20_Published[[#This Row],[Project Number]],C78)</f>
        <v>Hilltop PH I(Boundary-Toyne)Rd Imp UU617</v>
      </c>
      <c r="C78" s="35" t="s">
        <v>93</v>
      </c>
      <c r="D78" s="32" t="s">
        <v>39</v>
      </c>
      <c r="E78" s="35" t="s">
        <v>395</v>
      </c>
      <c r="F78" s="35" t="s">
        <v>0</v>
      </c>
      <c r="G78" s="42">
        <v>235392</v>
      </c>
      <c r="H78" s="42">
        <v>622463.19999999995</v>
      </c>
      <c r="I78" s="38" t="s">
        <v>413</v>
      </c>
      <c r="J78" s="35" t="s">
        <v>117</v>
      </c>
      <c r="K78" s="38" t="s">
        <v>413</v>
      </c>
      <c r="L78" s="13" t="s">
        <v>119</v>
      </c>
    </row>
    <row r="79" spans="1:12" x14ac:dyDescent="0.25">
      <c r="A79" s="2">
        <f t="shared" si="2"/>
        <v>78</v>
      </c>
      <c r="B79" s="6" t="str">
        <f>HYPERLINK("http://cipapp.sandiego.gov/CIPDetail.aspx?ID="&amp;FY20_Published[[#This Row],[Project Number]],C79)</f>
        <v>Concrete Street Panel Repl - Coast Bl</v>
      </c>
      <c r="C79" s="35" t="s">
        <v>301</v>
      </c>
      <c r="D79" s="32" t="s">
        <v>176</v>
      </c>
      <c r="E79" s="35" t="s">
        <v>395</v>
      </c>
      <c r="F79" s="35" t="s">
        <v>0</v>
      </c>
      <c r="G79" s="42">
        <v>829590.84848693898</v>
      </c>
      <c r="H79" s="42">
        <v>1400655.8485000001</v>
      </c>
      <c r="I79" s="38" t="s">
        <v>413</v>
      </c>
      <c r="J79" s="35" t="s">
        <v>117</v>
      </c>
      <c r="K79" s="38" t="s">
        <v>413</v>
      </c>
      <c r="L79" s="13" t="s">
        <v>116</v>
      </c>
    </row>
    <row r="80" spans="1:12" x14ac:dyDescent="0.25">
      <c r="A80" s="2">
        <f t="shared" si="2"/>
        <v>79</v>
      </c>
      <c r="B80" s="6" t="str">
        <f>HYPERLINK("http://cipapp.sandiego.gov/CIPDetail.aspx?ID="&amp;FY20_Published[[#This Row],[Project Number]],C80)</f>
        <v>Coast Cave SD Accelerated Replacement</v>
      </c>
      <c r="C80" s="35" t="s">
        <v>302</v>
      </c>
      <c r="D80" s="32" t="s">
        <v>177</v>
      </c>
      <c r="E80" s="35" t="s">
        <v>395</v>
      </c>
      <c r="F80" s="35" t="s">
        <v>0</v>
      </c>
      <c r="G80" s="42">
        <v>223094.99945747299</v>
      </c>
      <c r="H80" s="42">
        <v>313422.99949999998</v>
      </c>
      <c r="I80" s="38" t="s">
        <v>413</v>
      </c>
      <c r="J80" s="35" t="s">
        <v>117</v>
      </c>
      <c r="K80" s="38" t="s">
        <v>413</v>
      </c>
      <c r="L80" s="13" t="s">
        <v>119</v>
      </c>
    </row>
    <row r="81" spans="1:12" x14ac:dyDescent="0.25">
      <c r="A81" s="2">
        <f t="shared" si="2"/>
        <v>80</v>
      </c>
      <c r="B81" s="6" t="str">
        <f>HYPERLINK("http://cipapp.sandiego.gov/CIPDetail.aspx?ID="&amp;FY20_Published[[#This Row],[Project Number]],C81)</f>
        <v>Olive St Park Acquisition and Develpment</v>
      </c>
      <c r="C81" s="35" t="s">
        <v>303</v>
      </c>
      <c r="D81" s="32" t="s">
        <v>178</v>
      </c>
      <c r="E81" s="35" t="s">
        <v>397</v>
      </c>
      <c r="F81" s="35" t="s">
        <v>0</v>
      </c>
      <c r="G81" s="42">
        <v>1983000</v>
      </c>
      <c r="H81" s="42">
        <v>5171585</v>
      </c>
      <c r="I81" s="38" t="s">
        <v>413</v>
      </c>
      <c r="J81" s="35" t="s">
        <v>117</v>
      </c>
      <c r="K81" s="38" t="s">
        <v>413</v>
      </c>
      <c r="L81" s="13" t="s">
        <v>116</v>
      </c>
    </row>
    <row r="82" spans="1:12" x14ac:dyDescent="0.25">
      <c r="A82" s="2">
        <f t="shared" si="2"/>
        <v>81</v>
      </c>
      <c r="B82" s="6" t="str">
        <f>HYPERLINK("http://cipapp.sandiego.gov/CIPDetail.aspx?ID="&amp;FY20_Published[[#This Row],[Project Number]],C82)</f>
        <v>Adult Fitness Course East Shore</v>
      </c>
      <c r="C82" s="35" t="s">
        <v>304</v>
      </c>
      <c r="D82" s="32" t="s">
        <v>179</v>
      </c>
      <c r="E82" s="35" t="s">
        <v>397</v>
      </c>
      <c r="F82" s="35" t="s">
        <v>0</v>
      </c>
      <c r="G82" s="42">
        <v>1060000</v>
      </c>
      <c r="H82" s="42">
        <v>1953999.9979999999</v>
      </c>
      <c r="I82" s="38" t="s">
        <v>413</v>
      </c>
      <c r="J82" s="35" t="s">
        <v>119</v>
      </c>
      <c r="K82" s="38" t="s">
        <v>413</v>
      </c>
      <c r="L82" s="13" t="s">
        <v>119</v>
      </c>
    </row>
    <row r="83" spans="1:12" x14ac:dyDescent="0.25">
      <c r="A83" s="2">
        <f t="shared" si="2"/>
        <v>82</v>
      </c>
      <c r="B83" s="6" t="str">
        <f>HYPERLINK("http://cipapp.sandiego.gov/CIPDetail.aspx?ID="&amp;FY20_Published[[#This Row],[Project Number]],C83)</f>
        <v>Tecolote North Playground Improvements</v>
      </c>
      <c r="C83" s="35" t="s">
        <v>305</v>
      </c>
      <c r="D83" s="32" t="s">
        <v>180</v>
      </c>
      <c r="E83" s="35" t="s">
        <v>397</v>
      </c>
      <c r="F83" s="35" t="s">
        <v>0</v>
      </c>
      <c r="G83" s="42">
        <v>1469984</v>
      </c>
      <c r="H83" s="42">
        <v>2964000</v>
      </c>
      <c r="I83" s="38" t="s">
        <v>413</v>
      </c>
      <c r="J83" s="35" t="s">
        <v>119</v>
      </c>
      <c r="K83" s="38" t="s">
        <v>413</v>
      </c>
      <c r="L83" s="13" t="s">
        <v>119</v>
      </c>
    </row>
    <row r="84" spans="1:12" x14ac:dyDescent="0.25">
      <c r="A84" s="2">
        <f t="shared" si="2"/>
        <v>83</v>
      </c>
      <c r="B84" s="6" t="str">
        <f>HYPERLINK("http://cipapp.sandiego.gov/CIPDetail.aspx?ID="&amp;FY20_Published[[#This Row],[Project Number]],C84)</f>
        <v>Tecolote North Comfort Station Imp</v>
      </c>
      <c r="C84" s="35" t="s">
        <v>306</v>
      </c>
      <c r="D84" s="15" t="s">
        <v>181</v>
      </c>
      <c r="E84" s="35" t="s">
        <v>397</v>
      </c>
      <c r="F84" s="35" t="s">
        <v>0</v>
      </c>
      <c r="G84" s="42">
        <v>1639422</v>
      </c>
      <c r="H84" s="42">
        <v>1962999.9978</v>
      </c>
      <c r="I84" s="38" t="s">
        <v>413</v>
      </c>
      <c r="J84" s="35" t="s">
        <v>119</v>
      </c>
      <c r="K84" s="38" t="s">
        <v>413</v>
      </c>
      <c r="L84" s="13" t="s">
        <v>119</v>
      </c>
    </row>
    <row r="85" spans="1:12" x14ac:dyDescent="0.25">
      <c r="A85" s="2">
        <f t="shared" si="2"/>
        <v>84</v>
      </c>
      <c r="B85" s="6" t="str">
        <f>HYPERLINK("http://cipapp.sandiego.gov/CIPDetail.aspx?ID="&amp;FY20_Published[[#This Row],[Project Number]],C85)</f>
        <v>AC Overlay Group 2010 Peninsula</v>
      </c>
      <c r="C85" s="35" t="s">
        <v>307</v>
      </c>
      <c r="D85" s="32" t="s">
        <v>153</v>
      </c>
      <c r="E85" s="35" t="s">
        <v>396</v>
      </c>
      <c r="F85" s="35" t="s">
        <v>0</v>
      </c>
      <c r="G85" s="42">
        <v>6871844.3181841243</v>
      </c>
      <c r="H85" s="42">
        <v>8084522.7272754405</v>
      </c>
      <c r="I85" s="38" t="s">
        <v>413</v>
      </c>
      <c r="J85" s="35" t="s">
        <v>117</v>
      </c>
      <c r="K85" s="38" t="s">
        <v>413</v>
      </c>
      <c r="L85" s="13" t="s">
        <v>119</v>
      </c>
    </row>
    <row r="86" spans="1:12" x14ac:dyDescent="0.25">
      <c r="A86" s="2">
        <f t="shared" si="2"/>
        <v>85</v>
      </c>
      <c r="B86" s="6" t="str">
        <f>HYPERLINK("http://cipapp.sandiego.gov/CIPDetail.aspx?ID="&amp;FY20_Published[[#This Row],[Project Number]],C86)</f>
        <v>Tecolote South Comfort Station Imp</v>
      </c>
      <c r="C86" s="35" t="s">
        <v>308</v>
      </c>
      <c r="D86" s="15" t="s">
        <v>182</v>
      </c>
      <c r="E86" s="35" t="s">
        <v>397</v>
      </c>
      <c r="F86" s="35" t="s">
        <v>0</v>
      </c>
      <c r="G86" s="42">
        <v>1608085</v>
      </c>
      <c r="H86" s="42">
        <v>1930999.9987999999</v>
      </c>
      <c r="I86" s="38" t="s">
        <v>413</v>
      </c>
      <c r="J86" s="35" t="s">
        <v>119</v>
      </c>
      <c r="K86" s="38" t="s">
        <v>413</v>
      </c>
      <c r="L86" s="13" t="s">
        <v>119</v>
      </c>
    </row>
    <row r="87" spans="1:12" x14ac:dyDescent="0.25">
      <c r="A87" s="2">
        <f t="shared" si="2"/>
        <v>86</v>
      </c>
      <c r="B87" s="6" t="str">
        <f>HYPERLINK("http://cipapp.sandiego.gov/CIPDetail.aspx?ID="&amp;FY20_Published[[#This Row],[Project Number]],C87)</f>
        <v>Tecolote South Playground Improvements</v>
      </c>
      <c r="C87" s="35" t="s">
        <v>309</v>
      </c>
      <c r="D87" s="32" t="s">
        <v>183</v>
      </c>
      <c r="E87" s="35" t="s">
        <v>397</v>
      </c>
      <c r="F87" s="35" t="s">
        <v>0</v>
      </c>
      <c r="G87" s="42">
        <v>2537976</v>
      </c>
      <c r="H87" s="42">
        <v>3026999.9983999999</v>
      </c>
      <c r="I87" s="38" t="s">
        <v>413</v>
      </c>
      <c r="J87" s="35" t="s">
        <v>119</v>
      </c>
      <c r="K87" s="38" t="s">
        <v>413</v>
      </c>
      <c r="L87" s="13" t="s">
        <v>119</v>
      </c>
    </row>
    <row r="88" spans="1:12" x14ac:dyDescent="0.25">
      <c r="A88" s="2">
        <f t="shared" si="2"/>
        <v>87</v>
      </c>
      <c r="B88" s="6" t="str">
        <f>HYPERLINK("http://cipapp.sandiego.gov/CIPDetail.aspx?ID="&amp;FY20_Published[[#This Row],[Project Number]],C88)</f>
        <v>Tecolote South Parking Lot Improvements</v>
      </c>
      <c r="C88" s="35" t="s">
        <v>310</v>
      </c>
      <c r="D88" s="15" t="s">
        <v>184</v>
      </c>
      <c r="E88" s="35" t="s">
        <v>397</v>
      </c>
      <c r="F88" s="35" t="s">
        <v>0</v>
      </c>
      <c r="G88" s="42">
        <v>419282</v>
      </c>
      <c r="H88" s="42">
        <v>527999.99970000004</v>
      </c>
      <c r="I88" s="38" t="s">
        <v>413</v>
      </c>
      <c r="J88" s="35" t="s">
        <v>119</v>
      </c>
      <c r="K88" s="38" t="s">
        <v>413</v>
      </c>
      <c r="L88" s="13" t="s">
        <v>119</v>
      </c>
    </row>
    <row r="89" spans="1:12" x14ac:dyDescent="0.25">
      <c r="A89" s="2">
        <f t="shared" si="2"/>
        <v>88</v>
      </c>
      <c r="B89" s="6" t="str">
        <f>HYPERLINK("http://cipapp.sandiego.gov/CIPDetail.aspx?ID="&amp;FY20_Published[[#This Row],[Project Number]],C89)</f>
        <v>Bay Ho Improv 1 (S)</v>
      </c>
      <c r="C89" s="35" t="s">
        <v>311</v>
      </c>
      <c r="D89" s="32" t="s">
        <v>185</v>
      </c>
      <c r="E89" s="35" t="s">
        <v>398</v>
      </c>
      <c r="F89" s="35" t="s">
        <v>0</v>
      </c>
      <c r="G89" s="42">
        <v>5208400</v>
      </c>
      <c r="H89" s="42">
        <v>7024799.9987000003</v>
      </c>
      <c r="I89" s="38" t="s">
        <v>413</v>
      </c>
      <c r="J89" s="35" t="s">
        <v>119</v>
      </c>
      <c r="K89" s="38" t="s">
        <v>413</v>
      </c>
      <c r="L89" s="13" t="s">
        <v>116</v>
      </c>
    </row>
    <row r="90" spans="1:12" x14ac:dyDescent="0.25">
      <c r="A90" s="2">
        <f t="shared" si="2"/>
        <v>89</v>
      </c>
      <c r="B90" s="6" t="str">
        <f>HYPERLINK("http://cipapp.sandiego.gov/CIPDetail.aspx?ID="&amp;FY20_Published[[#This Row],[Project Number]],C90)</f>
        <v>AC Overlay Group 2011 Rancho Bernardo</v>
      </c>
      <c r="C90" s="35" t="s">
        <v>312</v>
      </c>
      <c r="D90" s="15" t="s">
        <v>153</v>
      </c>
      <c r="E90" s="35" t="s">
        <v>396</v>
      </c>
      <c r="F90" s="35" t="s">
        <v>0</v>
      </c>
      <c r="G90" s="42">
        <v>6972675.5681807809</v>
      </c>
      <c r="H90" s="42">
        <v>8203147.7272715075</v>
      </c>
      <c r="I90" s="38" t="s">
        <v>413</v>
      </c>
      <c r="J90" s="35" t="s">
        <v>117</v>
      </c>
      <c r="K90" s="38" t="s">
        <v>413</v>
      </c>
      <c r="L90" s="13" t="s">
        <v>119</v>
      </c>
    </row>
    <row r="91" spans="1:12" x14ac:dyDescent="0.25">
      <c r="A91" s="2">
        <f t="shared" si="2"/>
        <v>90</v>
      </c>
      <c r="B91" s="6" t="str">
        <f>HYPERLINK("http://cipapp.sandiego.gov/CIPDetail.aspx?ID="&amp;FY20_Published[[#This Row],[Project Number]],C91)</f>
        <v>AC Overlay Group 2013 La Jolla Pkwy</v>
      </c>
      <c r="C91" s="35" t="s">
        <v>313</v>
      </c>
      <c r="D91" s="32" t="s">
        <v>153</v>
      </c>
      <c r="E91" s="35" t="s">
        <v>396</v>
      </c>
      <c r="F91" s="35" t="s">
        <v>0</v>
      </c>
      <c r="G91" s="42">
        <v>3778773.4220277527</v>
      </c>
      <c r="H91" s="42">
        <v>4445615.7906208858</v>
      </c>
      <c r="I91" s="38" t="s">
        <v>413</v>
      </c>
      <c r="J91" s="35" t="s">
        <v>117</v>
      </c>
      <c r="K91" s="38" t="s">
        <v>413</v>
      </c>
      <c r="L91" s="13" t="s">
        <v>119</v>
      </c>
    </row>
    <row r="92" spans="1:12" x14ac:dyDescent="0.25">
      <c r="A92" s="2">
        <f t="shared" si="2"/>
        <v>91</v>
      </c>
      <c r="B92" s="6" t="str">
        <f>HYPERLINK("http://cipapp.sandiego.gov/CIPDetail.aspx?ID="&amp;FY20_Published[[#This Row],[Project Number]],C92)</f>
        <v>Chollas Crane Replacement</v>
      </c>
      <c r="C92" s="35" t="s">
        <v>314</v>
      </c>
      <c r="D92" s="32" t="s">
        <v>186</v>
      </c>
      <c r="E92" s="35" t="s">
        <v>402</v>
      </c>
      <c r="F92" s="35" t="s">
        <v>0</v>
      </c>
      <c r="G92" s="42">
        <v>300000</v>
      </c>
      <c r="H92" s="42">
        <v>554999.99950000003</v>
      </c>
      <c r="I92" s="38" t="s">
        <v>413</v>
      </c>
      <c r="J92" s="35" t="s">
        <v>119</v>
      </c>
      <c r="K92" s="38" t="s">
        <v>413</v>
      </c>
      <c r="L92" s="13" t="s">
        <v>116</v>
      </c>
    </row>
    <row r="93" spans="1:12" x14ac:dyDescent="0.25">
      <c r="A93" s="2">
        <f t="shared" si="2"/>
        <v>92</v>
      </c>
      <c r="B93" s="6" t="str">
        <f>HYPERLINK("http://cipapp.sandiego.gov/CIPDetail.aspx?ID="&amp;FY20_Published[[#This Row],[Project Number]],C93)</f>
        <v>Chollas Paint Booth</v>
      </c>
      <c r="C93" s="35" t="s">
        <v>315</v>
      </c>
      <c r="D93" s="32" t="s">
        <v>187</v>
      </c>
      <c r="E93" s="35" t="s">
        <v>402</v>
      </c>
      <c r="F93" s="35" t="s">
        <v>0</v>
      </c>
      <c r="G93" s="42">
        <v>303000</v>
      </c>
      <c r="H93" s="42">
        <v>665999.99939999997</v>
      </c>
      <c r="I93" s="38" t="s">
        <v>413</v>
      </c>
      <c r="J93" s="35" t="s">
        <v>119</v>
      </c>
      <c r="K93" s="38" t="s">
        <v>413</v>
      </c>
      <c r="L93" s="13" t="s">
        <v>116</v>
      </c>
    </row>
    <row r="94" spans="1:12" x14ac:dyDescent="0.25">
      <c r="A94" s="2">
        <f t="shared" si="2"/>
        <v>93</v>
      </c>
      <c r="B94" s="6" t="str">
        <f>HYPERLINK("http://cipapp.sandiego.gov/CIPDetail.aspx?ID="&amp;FY20_Published[[#This Row],[Project Number]],C94)</f>
        <v>EMTS Boat Dock Esplanade</v>
      </c>
      <c r="C94" s="35" t="s">
        <v>316</v>
      </c>
      <c r="D94" s="32" t="s">
        <v>188</v>
      </c>
      <c r="E94" s="35" t="s">
        <v>398</v>
      </c>
      <c r="F94" s="35" t="s">
        <v>0</v>
      </c>
      <c r="G94" s="42">
        <v>2160379.99693128</v>
      </c>
      <c r="H94" s="42">
        <v>3332999.9907</v>
      </c>
      <c r="I94" s="38" t="s">
        <v>413</v>
      </c>
      <c r="J94" s="35" t="s">
        <v>119</v>
      </c>
      <c r="K94" s="38" t="s">
        <v>413</v>
      </c>
      <c r="L94" s="13" t="s">
        <v>116</v>
      </c>
    </row>
    <row r="95" spans="1:12" x14ac:dyDescent="0.25">
      <c r="A95" s="2">
        <f t="shared" si="2"/>
        <v>94</v>
      </c>
      <c r="B95" s="6" t="str">
        <f>HYPERLINK("http://cipapp.sandiego.gov/CIPDetail.aspx?ID="&amp;FY20_Published[[#This Row],[Project Number]],C95)</f>
        <v>University Ave Mobility Plan</v>
      </c>
      <c r="C95" s="35" t="s">
        <v>317</v>
      </c>
      <c r="D95" s="32" t="s">
        <v>32</v>
      </c>
      <c r="E95" s="35" t="s">
        <v>395</v>
      </c>
      <c r="F95" s="35" t="s">
        <v>0</v>
      </c>
      <c r="G95" s="42">
        <v>5974533</v>
      </c>
      <c r="H95" s="42">
        <v>9553349.6129000001</v>
      </c>
      <c r="I95" s="38" t="s">
        <v>413</v>
      </c>
      <c r="J95" s="35" t="s">
        <v>119</v>
      </c>
      <c r="K95" s="38" t="s">
        <v>413</v>
      </c>
      <c r="L95" s="13" t="s">
        <v>118</v>
      </c>
    </row>
    <row r="96" spans="1:12" x14ac:dyDescent="0.25">
      <c r="A96" s="2">
        <f t="shared" si="2"/>
        <v>95</v>
      </c>
      <c r="B96" s="6" t="str">
        <f>HYPERLINK("http://cipapp.sandiego.gov/CIPDetail.aspx?ID="&amp;FY20_Published[[#This Row],[Project Number]],C96)</f>
        <v>La Paz Mini Park</v>
      </c>
      <c r="C96" s="35" t="s">
        <v>318</v>
      </c>
      <c r="D96" s="32" t="s">
        <v>189</v>
      </c>
      <c r="E96" s="35" t="s">
        <v>397</v>
      </c>
      <c r="F96" s="35" t="s">
        <v>0</v>
      </c>
      <c r="G96" s="42">
        <v>1502338</v>
      </c>
      <c r="H96" s="42">
        <v>2602839.9999000002</v>
      </c>
      <c r="I96" s="38" t="s">
        <v>413</v>
      </c>
      <c r="J96" s="35" t="s">
        <v>119</v>
      </c>
      <c r="K96" s="38" t="s">
        <v>413</v>
      </c>
      <c r="L96" s="13" t="s">
        <v>118</v>
      </c>
    </row>
    <row r="97" spans="1:12" x14ac:dyDescent="0.25">
      <c r="A97" s="2">
        <f t="shared" si="2"/>
        <v>96</v>
      </c>
      <c r="B97" s="6" t="str">
        <f>HYPERLINK("http://cipapp.sandiego.gov/CIPDetail.aspx?ID="&amp;FY20_Published[[#This Row],[Project Number]],C97)</f>
        <v>Convention Center Phase III Expansion</v>
      </c>
      <c r="C97" s="35" t="s">
        <v>319</v>
      </c>
      <c r="D97" s="16" t="s">
        <v>190</v>
      </c>
      <c r="E97" s="35" t="s">
        <v>403</v>
      </c>
      <c r="F97" s="35" t="s">
        <v>409</v>
      </c>
      <c r="G97" s="42">
        <v>0</v>
      </c>
      <c r="H97" s="42">
        <v>0</v>
      </c>
      <c r="I97" s="38" t="s">
        <v>413</v>
      </c>
      <c r="J97" s="35" t="s">
        <v>119</v>
      </c>
      <c r="K97" s="38" t="s">
        <v>413</v>
      </c>
      <c r="L97" s="13" t="s">
        <v>119</v>
      </c>
    </row>
    <row r="98" spans="1:12" x14ac:dyDescent="0.25">
      <c r="A98" s="2">
        <f t="shared" si="2"/>
        <v>97</v>
      </c>
      <c r="B98" s="6" t="str">
        <f>HYPERLINK("http://cipapp.sandiego.gov/CIPDetail.aspx?ID="&amp;FY20_Published[[#This Row],[Project Number]],C98)</f>
        <v>Salk Neighborhood Park &amp; Joint Use Devel</v>
      </c>
      <c r="C98" s="35" t="s">
        <v>85</v>
      </c>
      <c r="D98" s="32" t="s">
        <v>29</v>
      </c>
      <c r="E98" s="35" t="s">
        <v>397</v>
      </c>
      <c r="F98" s="35" t="s">
        <v>0</v>
      </c>
      <c r="G98" s="42">
        <v>5576686</v>
      </c>
      <c r="H98" s="42">
        <v>7237278.3035000004</v>
      </c>
      <c r="I98" s="38" t="s">
        <v>413</v>
      </c>
      <c r="J98" s="35" t="s">
        <v>119</v>
      </c>
      <c r="K98" s="38" t="s">
        <v>413</v>
      </c>
      <c r="L98" s="13" t="s">
        <v>116</v>
      </c>
    </row>
    <row r="99" spans="1:12" x14ac:dyDescent="0.25">
      <c r="A99" s="2">
        <f t="shared" ref="A99:A130" si="3">A98+1</f>
        <v>98</v>
      </c>
      <c r="B99" s="6" t="str">
        <f>HYPERLINK("http://cipapp.sandiego.gov/CIPDetail.aspx?ID="&amp;FY20_Published[[#This Row],[Project Number]],C99)</f>
        <v>Water Group 968</v>
      </c>
      <c r="C99" s="35" t="s">
        <v>320</v>
      </c>
      <c r="D99" s="16" t="s">
        <v>191</v>
      </c>
      <c r="E99" s="35" t="s">
        <v>398</v>
      </c>
      <c r="F99" s="35" t="s">
        <v>0</v>
      </c>
      <c r="G99" s="42">
        <v>2152300</v>
      </c>
      <c r="H99" s="42">
        <v>5064806.4595999997</v>
      </c>
      <c r="I99" s="38" t="s">
        <v>413</v>
      </c>
      <c r="J99" s="35" t="s">
        <v>117</v>
      </c>
      <c r="K99" s="38" t="s">
        <v>413</v>
      </c>
      <c r="L99" s="13" t="s">
        <v>118</v>
      </c>
    </row>
    <row r="100" spans="1:12" x14ac:dyDescent="0.25">
      <c r="A100" s="2">
        <f t="shared" si="3"/>
        <v>99</v>
      </c>
      <c r="B100" s="6" t="str">
        <f>HYPERLINK("http://cipapp.sandiego.gov/CIPDetail.aspx?ID="&amp;FY20_Published[[#This Row],[Project Number]],C100)</f>
        <v>Olive Grove Community Park ADA Improveme</v>
      </c>
      <c r="C100" s="35" t="s">
        <v>321</v>
      </c>
      <c r="D100" s="32" t="s">
        <v>26</v>
      </c>
      <c r="E100" s="35" t="s">
        <v>397</v>
      </c>
      <c r="F100" s="35" t="s">
        <v>0</v>
      </c>
      <c r="G100" s="42">
        <v>2386894.9991754401</v>
      </c>
      <c r="H100" s="42">
        <v>3437267.9989999998</v>
      </c>
      <c r="I100" s="38" t="s">
        <v>413</v>
      </c>
      <c r="J100" s="35" t="s">
        <v>119</v>
      </c>
      <c r="K100" s="38" t="s">
        <v>413</v>
      </c>
      <c r="L100" s="13" t="s">
        <v>116</v>
      </c>
    </row>
    <row r="101" spans="1:12" x14ac:dyDescent="0.25">
      <c r="A101" s="2">
        <f t="shared" si="3"/>
        <v>100</v>
      </c>
      <c r="B101" s="6" t="str">
        <f>HYPERLINK("http://cipapp.sandiego.gov/CIPDetail.aspx?ID="&amp;FY20_Published[[#This Row],[Project Number]],C101)</f>
        <v>Harbor Drive Trunk Sewer Replacement</v>
      </c>
      <c r="C101" s="35" t="s">
        <v>322</v>
      </c>
      <c r="D101" s="32" t="s">
        <v>21</v>
      </c>
      <c r="E101" s="35" t="s">
        <v>398</v>
      </c>
      <c r="F101" s="35" t="s">
        <v>0</v>
      </c>
      <c r="G101" s="42">
        <v>14699999.944995301</v>
      </c>
      <c r="H101" s="42">
        <v>21044999.938000001</v>
      </c>
      <c r="I101" s="38" t="s">
        <v>413</v>
      </c>
      <c r="J101" s="35" t="s">
        <v>119</v>
      </c>
      <c r="K101" s="38" t="s">
        <v>413</v>
      </c>
      <c r="L101" s="13" t="s">
        <v>119</v>
      </c>
    </row>
    <row r="102" spans="1:12" x14ac:dyDescent="0.25">
      <c r="A102" s="2">
        <f t="shared" si="3"/>
        <v>101</v>
      </c>
      <c r="B102" s="6" t="str">
        <f>HYPERLINK("http://cipapp.sandiego.gov/CIPDetail.aspx?ID="&amp;FY20_Published[[#This Row],[Project Number]],C102)</f>
        <v>Sewer and AC Water Group 793 (S)</v>
      </c>
      <c r="C102" s="35" t="s">
        <v>323</v>
      </c>
      <c r="D102" s="32" t="s">
        <v>192</v>
      </c>
      <c r="E102" s="35" t="s">
        <v>398</v>
      </c>
      <c r="F102" s="35" t="s">
        <v>0</v>
      </c>
      <c r="G102" s="42">
        <v>5305291</v>
      </c>
      <c r="H102" s="42">
        <v>6624610.9996999996</v>
      </c>
      <c r="I102" s="38" t="s">
        <v>413</v>
      </c>
      <c r="J102" s="35" t="s">
        <v>119</v>
      </c>
      <c r="K102" s="38" t="s">
        <v>413</v>
      </c>
      <c r="L102" s="13" t="s">
        <v>118</v>
      </c>
    </row>
    <row r="103" spans="1:12" x14ac:dyDescent="0.25">
      <c r="A103" s="2">
        <f t="shared" si="3"/>
        <v>102</v>
      </c>
      <c r="B103" s="6" t="str">
        <f>HYPERLINK("http://cipapp.sandiego.gov/CIPDetail.aspx?ID="&amp;FY20_Published[[#This Row],[Project Number]],C103)</f>
        <v>Fanuel St PI Archer to Tourmaline UUD</v>
      </c>
      <c r="C103" s="35" t="s">
        <v>109</v>
      </c>
      <c r="D103" s="32" t="s">
        <v>70</v>
      </c>
      <c r="E103" s="35" t="s">
        <v>395</v>
      </c>
      <c r="F103" s="35" t="s">
        <v>114</v>
      </c>
      <c r="G103" s="42">
        <v>90344</v>
      </c>
      <c r="H103" s="42">
        <v>142046.9999</v>
      </c>
      <c r="I103" s="38" t="s">
        <v>412</v>
      </c>
      <c r="J103" s="35" t="s">
        <v>116</v>
      </c>
      <c r="K103" s="38" t="s">
        <v>413</v>
      </c>
      <c r="L103" s="13" t="s">
        <v>117</v>
      </c>
    </row>
    <row r="104" spans="1:12" x14ac:dyDescent="0.25">
      <c r="A104" s="2">
        <f t="shared" si="3"/>
        <v>103</v>
      </c>
      <c r="B104" s="6" t="str">
        <f>HYPERLINK("http://cipapp.sandiego.gov/CIPDetail.aspx?ID="&amp;FY20_Published[[#This Row],[Project Number]],C104)</f>
        <v>Water &amp; Sewer Group 965 (S)</v>
      </c>
      <c r="C104" s="35" t="s">
        <v>324</v>
      </c>
      <c r="D104" s="32" t="s">
        <v>193</v>
      </c>
      <c r="E104" s="35" t="s">
        <v>398</v>
      </c>
      <c r="F104" s="35" t="s">
        <v>0</v>
      </c>
      <c r="G104" s="42">
        <v>1855399.9944994701</v>
      </c>
      <c r="H104" s="42">
        <v>2932599.9942000001</v>
      </c>
      <c r="I104" s="38" t="s">
        <v>413</v>
      </c>
      <c r="J104" s="35" t="s">
        <v>119</v>
      </c>
      <c r="K104" s="38" t="s">
        <v>413</v>
      </c>
      <c r="L104" s="13" t="s">
        <v>118</v>
      </c>
    </row>
    <row r="105" spans="1:12" x14ac:dyDescent="0.25">
      <c r="A105" s="2">
        <f t="shared" si="3"/>
        <v>104</v>
      </c>
      <c r="B105" s="6" t="str">
        <f>HYPERLINK("http://cipapp.sandiego.gov/CIPDetail.aspx?ID="&amp;FY20_Published[[#This Row],[Project Number]],C105)</f>
        <v>Water &amp; Sewer Group 965 (W)</v>
      </c>
      <c r="C105" s="35" t="s">
        <v>325</v>
      </c>
      <c r="D105" s="32" t="s">
        <v>194</v>
      </c>
      <c r="E105" s="35" t="s">
        <v>398</v>
      </c>
      <c r="F105" s="35" t="s">
        <v>0</v>
      </c>
      <c r="G105" s="42">
        <v>1769499.99126138</v>
      </c>
      <c r="H105" s="42">
        <v>2934599.9909999999</v>
      </c>
      <c r="I105" s="38" t="s">
        <v>413</v>
      </c>
      <c r="J105" s="35" t="s">
        <v>119</v>
      </c>
      <c r="K105" s="38" t="s">
        <v>413</v>
      </c>
      <c r="L105" s="13" t="s">
        <v>118</v>
      </c>
    </row>
    <row r="106" spans="1:12" x14ac:dyDescent="0.25">
      <c r="A106" s="2">
        <f t="shared" si="3"/>
        <v>105</v>
      </c>
      <c r="B106" s="6" t="str">
        <f>HYPERLINK("http://cipapp.sandiego.gov/CIPDetail.aspx?ID="&amp;FY20_Published[[#This Row],[Project Number]],C106)</f>
        <v>Adams Ave (1620) Storm Drain Replacement</v>
      </c>
      <c r="C106" s="35" t="s">
        <v>326</v>
      </c>
      <c r="D106" s="32" t="s">
        <v>195</v>
      </c>
      <c r="E106" s="35" t="s">
        <v>395</v>
      </c>
      <c r="F106" s="35" t="s">
        <v>0</v>
      </c>
      <c r="G106" s="42">
        <v>499999.98320000002</v>
      </c>
      <c r="H106" s="42">
        <v>1059999.9868000001</v>
      </c>
      <c r="I106" s="38" t="s">
        <v>413</v>
      </c>
      <c r="J106" s="35" t="s">
        <v>119</v>
      </c>
      <c r="K106" s="38" t="s">
        <v>413</v>
      </c>
      <c r="L106" s="13" t="s">
        <v>118</v>
      </c>
    </row>
    <row r="107" spans="1:12" x14ac:dyDescent="0.25">
      <c r="A107" s="2">
        <f t="shared" si="3"/>
        <v>106</v>
      </c>
      <c r="B107" s="6" t="str">
        <f>HYPERLINK("http://cipapp.sandiego.gov/CIPDetail.aspx?ID="&amp;FY20_Published[[#This Row],[Project Number]],C107)</f>
        <v>Navajo Storm Drains</v>
      </c>
      <c r="C107" s="35" t="s">
        <v>327</v>
      </c>
      <c r="D107" s="32" t="s">
        <v>196</v>
      </c>
      <c r="E107" s="35" t="s">
        <v>395</v>
      </c>
      <c r="F107" s="35" t="s">
        <v>0</v>
      </c>
      <c r="G107" s="42">
        <v>2100399.9865999999</v>
      </c>
      <c r="H107" s="42">
        <v>3266408.9865000001</v>
      </c>
      <c r="I107" s="38" t="s">
        <v>413</v>
      </c>
      <c r="J107" s="35" t="s">
        <v>119</v>
      </c>
      <c r="K107" s="38" t="s">
        <v>413</v>
      </c>
      <c r="L107" s="13" t="s">
        <v>118</v>
      </c>
    </row>
    <row r="108" spans="1:12" x14ac:dyDescent="0.25">
      <c r="A108" s="2">
        <f t="shared" si="3"/>
        <v>107</v>
      </c>
      <c r="B108" s="6" t="str">
        <f>HYPERLINK("http://cipapp.sandiego.gov/CIPDetail.aspx?ID="&amp;FY20_Published[[#This Row],[Project Number]],C108)</f>
        <v>Logan Heights LID (South)</v>
      </c>
      <c r="C108" s="35" t="s">
        <v>99</v>
      </c>
      <c r="D108" s="15" t="s">
        <v>66</v>
      </c>
      <c r="E108" s="35" t="s">
        <v>395</v>
      </c>
      <c r="F108" s="35" t="s">
        <v>0</v>
      </c>
      <c r="G108" s="42">
        <v>3705000</v>
      </c>
      <c r="H108" s="42">
        <v>5315999.9946999997</v>
      </c>
      <c r="I108" s="38" t="s">
        <v>413</v>
      </c>
      <c r="J108" s="35" t="s">
        <v>119</v>
      </c>
      <c r="K108" s="38" t="s">
        <v>413</v>
      </c>
      <c r="L108" s="13" t="s">
        <v>118</v>
      </c>
    </row>
    <row r="109" spans="1:12" x14ac:dyDescent="0.25">
      <c r="A109" s="2">
        <f t="shared" si="3"/>
        <v>108</v>
      </c>
      <c r="B109" s="6" t="str">
        <f>HYPERLINK("http://cipapp.sandiego.gov/CIPDetail.aspx?ID="&amp;FY20_Published[[#This Row],[Project Number]],C109)</f>
        <v>NCWRP Expansion</v>
      </c>
      <c r="C109" s="35" t="s">
        <v>328</v>
      </c>
      <c r="D109" s="16" t="s">
        <v>197</v>
      </c>
      <c r="E109" s="35" t="s">
        <v>398</v>
      </c>
      <c r="F109" s="35" t="s">
        <v>0</v>
      </c>
      <c r="G109" s="42">
        <v>123741147.97499999</v>
      </c>
      <c r="H109" s="42">
        <v>159419445.97499999</v>
      </c>
      <c r="I109" s="38" t="s">
        <v>413</v>
      </c>
      <c r="J109" s="35" t="s">
        <v>119</v>
      </c>
      <c r="K109" s="38" t="s">
        <v>413</v>
      </c>
      <c r="L109" s="13" t="s">
        <v>118</v>
      </c>
    </row>
    <row r="110" spans="1:12" x14ac:dyDescent="0.25">
      <c r="A110" s="2">
        <f t="shared" si="3"/>
        <v>109</v>
      </c>
      <c r="B110" s="6" t="str">
        <f>HYPERLINK("http://cipapp.sandiego.gov/CIPDetail.aspx?ID="&amp;FY20_Published[[#This Row],[Project Number]],C110)</f>
        <v>Pressure Reducing Stations Upgrades Phs1</v>
      </c>
      <c r="C110" s="35" t="s">
        <v>90</v>
      </c>
      <c r="D110" s="15" t="s">
        <v>61</v>
      </c>
      <c r="E110" s="35" t="s">
        <v>398</v>
      </c>
      <c r="F110" s="35" t="s">
        <v>0</v>
      </c>
      <c r="G110" s="42">
        <v>3739999.9906500001</v>
      </c>
      <c r="H110" s="42">
        <v>6289999.9889000002</v>
      </c>
      <c r="I110" s="38" t="s">
        <v>413</v>
      </c>
      <c r="J110" s="35" t="s">
        <v>119</v>
      </c>
      <c r="K110" s="38" t="s">
        <v>413</v>
      </c>
      <c r="L110" s="13" t="s">
        <v>116</v>
      </c>
    </row>
    <row r="111" spans="1:12" x14ac:dyDescent="0.25">
      <c r="A111" s="2">
        <f t="shared" si="3"/>
        <v>110</v>
      </c>
      <c r="B111" s="6" t="str">
        <f>HYPERLINK("http://cipapp.sandiego.gov/CIPDetail.aspx?ID="&amp;FY20_Published[[#This Row],[Project Number]],C111)</f>
        <v>North City Pure Water Pipeline</v>
      </c>
      <c r="C111" s="35" t="s">
        <v>136</v>
      </c>
      <c r="D111" s="32" t="s">
        <v>60</v>
      </c>
      <c r="E111" s="35" t="s">
        <v>398</v>
      </c>
      <c r="F111" s="35" t="s">
        <v>0</v>
      </c>
      <c r="G111" s="42">
        <v>87680000</v>
      </c>
      <c r="H111" s="42">
        <v>102239038.9885</v>
      </c>
      <c r="I111" s="38" t="s">
        <v>413</v>
      </c>
      <c r="J111" s="35" t="s">
        <v>119</v>
      </c>
      <c r="K111" s="38" t="s">
        <v>413</v>
      </c>
      <c r="L111" s="13" t="s">
        <v>118</v>
      </c>
    </row>
    <row r="112" spans="1:12" x14ac:dyDescent="0.25">
      <c r="A112" s="2">
        <f t="shared" si="3"/>
        <v>111</v>
      </c>
      <c r="B112" s="6" t="str">
        <f>HYPERLINK("http://cipapp.sandiego.gov/CIPDetail.aspx?ID="&amp;FY20_Published[[#This Row],[Project Number]],C112)</f>
        <v>North City Pure Water Subaqueous Pipeline</v>
      </c>
      <c r="C112" s="35" t="s">
        <v>329</v>
      </c>
      <c r="D112" s="32" t="s">
        <v>60</v>
      </c>
      <c r="E112" s="35" t="s">
        <v>121</v>
      </c>
      <c r="F112" s="35" t="s">
        <v>0</v>
      </c>
      <c r="G112" s="42">
        <v>5270000</v>
      </c>
      <c r="H112" s="42">
        <v>7000000</v>
      </c>
      <c r="I112" s="38" t="s">
        <v>413</v>
      </c>
      <c r="J112" s="35" t="s">
        <v>119</v>
      </c>
      <c r="K112" s="38" t="s">
        <v>413</v>
      </c>
      <c r="L112" s="13" t="s">
        <v>118</v>
      </c>
    </row>
    <row r="113" spans="1:12" x14ac:dyDescent="0.25">
      <c r="A113" s="2">
        <f t="shared" si="3"/>
        <v>112</v>
      </c>
      <c r="B113" s="6" t="str">
        <f>HYPERLINK("http://cipapp.sandiego.gov/CIPDetail.aspx?ID="&amp;FY20_Published[[#This Row],[Project Number]],C113)</f>
        <v>Southcrest Green Infrastructure (GI)</v>
      </c>
      <c r="C113" s="35" t="s">
        <v>330</v>
      </c>
      <c r="D113" s="32" t="s">
        <v>198</v>
      </c>
      <c r="E113" s="35" t="s">
        <v>395</v>
      </c>
      <c r="F113" s="35" t="s">
        <v>0</v>
      </c>
      <c r="G113" s="42">
        <v>3055400</v>
      </c>
      <c r="H113" s="42">
        <v>4600000</v>
      </c>
      <c r="I113" s="38" t="s">
        <v>413</v>
      </c>
      <c r="J113" s="35" t="s">
        <v>119</v>
      </c>
      <c r="K113" s="38" t="s">
        <v>413</v>
      </c>
      <c r="L113" s="13" t="s">
        <v>118</v>
      </c>
    </row>
    <row r="114" spans="1:12" x14ac:dyDescent="0.25">
      <c r="A114" s="2">
        <f t="shared" si="3"/>
        <v>113</v>
      </c>
      <c r="B114" s="6" t="str">
        <f>HYPERLINK("http://cipapp.sandiego.gov/CIPDetail.aspx?ID="&amp;FY20_Published[[#This Row],[Project Number]],C114)</f>
        <v>NCPWF Influent Pump Station and Pipeline</v>
      </c>
      <c r="C114" s="35" t="s">
        <v>331</v>
      </c>
      <c r="D114" s="32" t="s">
        <v>199</v>
      </c>
      <c r="E114" s="35" t="s">
        <v>398</v>
      </c>
      <c r="F114" s="35" t="s">
        <v>0</v>
      </c>
      <c r="G114" s="42">
        <v>29218850.8541</v>
      </c>
      <c r="H114" s="42">
        <v>38413733.848999999</v>
      </c>
      <c r="I114" s="38" t="s">
        <v>413</v>
      </c>
      <c r="J114" s="35" t="s">
        <v>119</v>
      </c>
      <c r="K114" s="38" t="s">
        <v>413</v>
      </c>
      <c r="L114" s="13" t="s">
        <v>118</v>
      </c>
    </row>
    <row r="115" spans="1:12" x14ac:dyDescent="0.25">
      <c r="A115" s="2">
        <f t="shared" si="3"/>
        <v>114</v>
      </c>
      <c r="B115" s="6" t="str">
        <f>HYPERLINK("http://cipapp.sandiego.gov/CIPDetail.aspx?ID="&amp;FY20_Published[[#This Row],[Project Number]],C115)</f>
        <v>Asphalt Resurfacing Group 1902</v>
      </c>
      <c r="C115" s="35" t="s">
        <v>332</v>
      </c>
      <c r="D115" s="32" t="s">
        <v>44</v>
      </c>
      <c r="E115" s="35" t="s">
        <v>396</v>
      </c>
      <c r="F115" s="35" t="s">
        <v>0</v>
      </c>
      <c r="G115" s="42">
        <v>2552801.1363624507</v>
      </c>
      <c r="H115" s="42">
        <v>3003295.4545440595</v>
      </c>
      <c r="I115" s="38" t="s">
        <v>413</v>
      </c>
      <c r="J115" s="35" t="s">
        <v>117</v>
      </c>
      <c r="K115" s="38" t="s">
        <v>413</v>
      </c>
      <c r="L115" s="13" t="s">
        <v>119</v>
      </c>
    </row>
    <row r="116" spans="1:12" x14ac:dyDescent="0.25">
      <c r="A116" s="2">
        <f t="shared" si="3"/>
        <v>115</v>
      </c>
      <c r="B116" s="6" t="str">
        <f>HYPERLINK("http://cipapp.sandiego.gov/CIPDetail.aspx?ID="&amp;FY20_Published[[#This Row],[Project Number]],C116)</f>
        <v>Governor Dr @ Lakewood St Traffic Signal</v>
      </c>
      <c r="C116" s="35" t="s">
        <v>333</v>
      </c>
      <c r="D116" s="32" t="s">
        <v>200</v>
      </c>
      <c r="E116" s="35" t="s">
        <v>395</v>
      </c>
      <c r="F116" s="35" t="s">
        <v>0</v>
      </c>
      <c r="G116" s="42">
        <v>275700</v>
      </c>
      <c r="H116" s="42">
        <v>460000</v>
      </c>
      <c r="I116" s="38" t="s">
        <v>413</v>
      </c>
      <c r="J116" s="35" t="s">
        <v>116</v>
      </c>
      <c r="K116" s="38" t="s">
        <v>413</v>
      </c>
      <c r="L116" s="13" t="s">
        <v>118</v>
      </c>
    </row>
    <row r="117" spans="1:12" x14ac:dyDescent="0.25">
      <c r="A117" s="2">
        <f t="shared" si="3"/>
        <v>116</v>
      </c>
      <c r="B117" s="6" t="str">
        <f>HYPERLINK("http://cipapp.sandiego.gov/CIPDetail.aspx?ID="&amp;FY20_Published[[#This Row],[Project Number]],C117)</f>
        <v>Clairemont Mesa Sewer Pipe Replacement</v>
      </c>
      <c r="C117" s="35" t="s">
        <v>334</v>
      </c>
      <c r="D117" s="15" t="s">
        <v>201</v>
      </c>
      <c r="E117" s="35" t="s">
        <v>398</v>
      </c>
      <c r="F117" s="35" t="s">
        <v>0</v>
      </c>
      <c r="G117" s="42">
        <v>186000</v>
      </c>
      <c r="H117" s="42">
        <v>346099.99979999999</v>
      </c>
      <c r="I117" s="38" t="s">
        <v>413</v>
      </c>
      <c r="J117" s="35" t="s">
        <v>119</v>
      </c>
      <c r="K117" s="38" t="s">
        <v>413</v>
      </c>
      <c r="L117" s="13" t="s">
        <v>118</v>
      </c>
    </row>
    <row r="118" spans="1:12" x14ac:dyDescent="0.25">
      <c r="A118" s="2">
        <f t="shared" si="3"/>
        <v>117</v>
      </c>
      <c r="B118" s="6" t="str">
        <f>HYPERLINK("http://cipapp.sandiego.gov/CIPDetail.aspx?ID="&amp;FY20_Published[[#This Row],[Project Number]],C118)</f>
        <v>Balboa Park Pipeline Repl Ph II (S)</v>
      </c>
      <c r="C118" s="35" t="s">
        <v>335</v>
      </c>
      <c r="D118" s="15" t="s">
        <v>202</v>
      </c>
      <c r="E118" s="35" t="s">
        <v>398</v>
      </c>
      <c r="F118" s="35" t="s">
        <v>0</v>
      </c>
      <c r="G118" s="42">
        <v>1851999.9978954501</v>
      </c>
      <c r="H118" s="42">
        <v>1730068.9996</v>
      </c>
      <c r="I118" s="38" t="s">
        <v>413</v>
      </c>
      <c r="J118" s="35" t="s">
        <v>119</v>
      </c>
      <c r="K118" s="38" t="s">
        <v>413</v>
      </c>
      <c r="L118" s="13" t="s">
        <v>118</v>
      </c>
    </row>
    <row r="119" spans="1:12" x14ac:dyDescent="0.25">
      <c r="A119" s="2">
        <f t="shared" si="3"/>
        <v>118</v>
      </c>
      <c r="B119" s="6" t="str">
        <f>HYPERLINK("http://cipapp.sandiego.gov/CIPDetail.aspx?ID="&amp;FY20_Published[[#This Row],[Project Number]],C119)</f>
        <v>Balboa Park Pipeline Repl Ph II (W)</v>
      </c>
      <c r="C119" s="35" t="s">
        <v>336</v>
      </c>
      <c r="D119" s="32" t="s">
        <v>203</v>
      </c>
      <c r="E119" s="35" t="s">
        <v>398</v>
      </c>
      <c r="F119" s="35" t="s">
        <v>0</v>
      </c>
      <c r="G119" s="42">
        <v>3789999.9956931798</v>
      </c>
      <c r="H119" s="42">
        <v>8041635.9934</v>
      </c>
      <c r="I119" s="38" t="s">
        <v>413</v>
      </c>
      <c r="J119" s="35" t="s">
        <v>119</v>
      </c>
      <c r="K119" s="38" t="s">
        <v>413</v>
      </c>
      <c r="L119" s="13" t="s">
        <v>118</v>
      </c>
    </row>
    <row r="120" spans="1:12" x14ac:dyDescent="0.25">
      <c r="A120" s="2">
        <f t="shared" si="3"/>
        <v>119</v>
      </c>
      <c r="B120" s="6" t="str">
        <f>HYPERLINK("http://cipapp.sandiego.gov/CIPDetail.aspx?ID="&amp;FY20_Published[[#This Row],[Project Number]],C120)</f>
        <v>AC Water Group 1038</v>
      </c>
      <c r="C120" s="35" t="s">
        <v>112</v>
      </c>
      <c r="D120" s="32" t="s">
        <v>51</v>
      </c>
      <c r="E120" s="35" t="s">
        <v>398</v>
      </c>
      <c r="F120" s="35" t="s">
        <v>0</v>
      </c>
      <c r="G120" s="42">
        <v>22286633.999600001</v>
      </c>
      <c r="H120" s="42">
        <v>29568477.9958</v>
      </c>
      <c r="I120" s="38" t="s">
        <v>413</v>
      </c>
      <c r="J120" s="35" t="s">
        <v>119</v>
      </c>
      <c r="K120" s="38" t="s">
        <v>413</v>
      </c>
      <c r="L120" s="13" t="s">
        <v>118</v>
      </c>
    </row>
    <row r="121" spans="1:12" x14ac:dyDescent="0.25">
      <c r="A121" s="2">
        <f t="shared" si="3"/>
        <v>120</v>
      </c>
      <c r="B121" s="6" t="str">
        <f>HYPERLINK("http://cipapp.sandiego.gov/CIPDetail.aspx?ID="&amp;FY20_Published[[#This Row],[Project Number]],C121)</f>
        <v>Street Reconstruction Group 1801</v>
      </c>
      <c r="C121" s="35" t="s">
        <v>337</v>
      </c>
      <c r="D121" s="32" t="s">
        <v>204</v>
      </c>
      <c r="E121" s="35" t="s">
        <v>395</v>
      </c>
      <c r="F121" s="35" t="s">
        <v>0</v>
      </c>
      <c r="G121" s="42">
        <v>8200000</v>
      </c>
      <c r="H121" s="42">
        <v>12709999.995999999</v>
      </c>
      <c r="I121" s="38" t="s">
        <v>413</v>
      </c>
      <c r="J121" s="35" t="s">
        <v>119</v>
      </c>
      <c r="K121" s="38" t="s">
        <v>413</v>
      </c>
      <c r="L121" s="13" t="s">
        <v>116</v>
      </c>
    </row>
    <row r="122" spans="1:12" x14ac:dyDescent="0.25">
      <c r="A122" s="2">
        <f t="shared" si="3"/>
        <v>121</v>
      </c>
      <c r="B122" s="6" t="str">
        <f>HYPERLINK("http://cipapp.sandiego.gov/CIPDetail.aspx?ID="&amp;FY20_Published[[#This Row],[Project Number]],C122)</f>
        <v xml:space="preserve">Sherman Height Community Center Playground </v>
      </c>
      <c r="C122" s="35" t="s">
        <v>338</v>
      </c>
      <c r="D122" s="32" t="s">
        <v>47</v>
      </c>
      <c r="E122" s="35" t="s">
        <v>397</v>
      </c>
      <c r="F122" s="35" t="s">
        <v>0</v>
      </c>
      <c r="G122" s="42">
        <v>350000</v>
      </c>
      <c r="H122" s="42">
        <v>697471.24860000005</v>
      </c>
      <c r="I122" s="38" t="s">
        <v>413</v>
      </c>
      <c r="J122" s="35" t="s">
        <v>119</v>
      </c>
      <c r="K122" s="38" t="s">
        <v>413</v>
      </c>
      <c r="L122" s="13" t="s">
        <v>118</v>
      </c>
    </row>
    <row r="123" spans="1:12" x14ac:dyDescent="0.25">
      <c r="A123" s="2">
        <f t="shared" si="3"/>
        <v>122</v>
      </c>
      <c r="B123" s="6" t="str">
        <f>HYPERLINK("http://cipapp.sandiego.gov/CIPDetail.aspx?ID="&amp;FY20_Published[[#This Row],[Project Number]],C123)</f>
        <v>Convert Bldg 619 @ NTC into Rec Center</v>
      </c>
      <c r="C123" s="35" t="s">
        <v>339</v>
      </c>
      <c r="D123" s="32" t="s">
        <v>205</v>
      </c>
      <c r="E123" s="35" t="s">
        <v>397</v>
      </c>
      <c r="F123" s="35" t="s">
        <v>0</v>
      </c>
      <c r="G123" s="42">
        <v>3578999.9926305101</v>
      </c>
      <c r="H123" s="42">
        <v>6227999.9895000001</v>
      </c>
      <c r="I123" s="38" t="s">
        <v>413</v>
      </c>
      <c r="J123" s="35" t="s">
        <v>119</v>
      </c>
      <c r="K123" s="38" t="s">
        <v>413</v>
      </c>
      <c r="L123" s="13" t="s">
        <v>118</v>
      </c>
    </row>
    <row r="124" spans="1:12" x14ac:dyDescent="0.25">
      <c r="A124" s="2">
        <f t="shared" si="3"/>
        <v>123</v>
      </c>
      <c r="B124" s="6" t="str">
        <f>HYPERLINK("http://cipapp.sandiego.gov/CIPDetail.aspx?ID="&amp;FY20_Published[[#This Row],[Project Number]],C124)</f>
        <v>AC Water &amp; Sewer Group 1051 (W)</v>
      </c>
      <c r="C124" s="35" t="s">
        <v>340</v>
      </c>
      <c r="D124" s="32" t="s">
        <v>206</v>
      </c>
      <c r="E124" s="35" t="s">
        <v>398</v>
      </c>
      <c r="F124" s="35" t="s">
        <v>0</v>
      </c>
      <c r="G124" s="42">
        <v>776299.99620671605</v>
      </c>
      <c r="H124" s="42">
        <v>1004599.9962000001</v>
      </c>
      <c r="I124" s="38" t="s">
        <v>413</v>
      </c>
      <c r="J124" s="35" t="s">
        <v>119</v>
      </c>
      <c r="K124" s="38" t="s">
        <v>413</v>
      </c>
      <c r="L124" s="13" t="s">
        <v>118</v>
      </c>
    </row>
    <row r="125" spans="1:12" x14ac:dyDescent="0.25">
      <c r="A125" s="2">
        <f t="shared" si="3"/>
        <v>124</v>
      </c>
      <c r="B125" s="6" t="str">
        <f>HYPERLINK("http://cipapp.sandiego.gov/CIPDetail.aspx?ID="&amp;FY20_Published[[#This Row],[Project Number]],C125)</f>
        <v>AC Water &amp; Sewer Group 1051 (S)</v>
      </c>
      <c r="C125" s="35" t="s">
        <v>341</v>
      </c>
      <c r="D125" s="32" t="s">
        <v>207</v>
      </c>
      <c r="E125" s="35" t="s">
        <v>398</v>
      </c>
      <c r="F125" s="35" t="s">
        <v>0</v>
      </c>
      <c r="G125" s="42">
        <v>3136599.9908040599</v>
      </c>
      <c r="H125" s="42">
        <v>4059099.9907999998</v>
      </c>
      <c r="I125" s="38" t="s">
        <v>413</v>
      </c>
      <c r="J125" s="35" t="s">
        <v>119</v>
      </c>
      <c r="K125" s="38" t="s">
        <v>413</v>
      </c>
      <c r="L125" s="13" t="s">
        <v>118</v>
      </c>
    </row>
    <row r="126" spans="1:12" x14ac:dyDescent="0.25">
      <c r="A126" s="2">
        <f t="shared" si="3"/>
        <v>125</v>
      </c>
      <c r="B126" s="6" t="str">
        <f>HYPERLINK("http://cipapp.sandiego.gov/CIPDetail.aspx?ID="&amp;FY20_Published[[#This Row],[Project Number]],C126)</f>
        <v>AC Water &amp; Sewer Group 1036 (W)</v>
      </c>
      <c r="C126" s="35" t="s">
        <v>342</v>
      </c>
      <c r="D126" s="32" t="s">
        <v>208</v>
      </c>
      <c r="E126" s="35" t="s">
        <v>398</v>
      </c>
      <c r="F126" s="35" t="s">
        <v>0</v>
      </c>
      <c r="G126" s="42">
        <v>3322800</v>
      </c>
      <c r="H126" s="42">
        <v>4300100</v>
      </c>
      <c r="I126" s="38" t="s">
        <v>413</v>
      </c>
      <c r="J126" s="35" t="s">
        <v>119</v>
      </c>
      <c r="K126" s="38" t="s">
        <v>413</v>
      </c>
      <c r="L126" s="13" t="s">
        <v>118</v>
      </c>
    </row>
    <row r="127" spans="1:12" x14ac:dyDescent="0.25">
      <c r="A127" s="2">
        <f t="shared" si="3"/>
        <v>126</v>
      </c>
      <c r="B127" s="6" t="str">
        <f>HYPERLINK("http://cipapp.sandiego.gov/CIPDetail.aspx?ID="&amp;FY20_Published[[#This Row],[Project Number]],C127)</f>
        <v>Coronado SB (27th SB-Madden)Rd Imp UU193</v>
      </c>
      <c r="C127" s="35" t="s">
        <v>343</v>
      </c>
      <c r="D127" s="32" t="s">
        <v>209</v>
      </c>
      <c r="E127" s="35" t="s">
        <v>395</v>
      </c>
      <c r="F127" s="35" t="s">
        <v>0</v>
      </c>
      <c r="G127" s="42">
        <v>268212.8</v>
      </c>
      <c r="H127" s="42">
        <v>337203.20000000001</v>
      </c>
      <c r="I127" s="38" t="s">
        <v>413</v>
      </c>
      <c r="J127" s="35" t="s">
        <v>119</v>
      </c>
      <c r="K127" s="38" t="s">
        <v>413</v>
      </c>
      <c r="L127" s="13" t="s">
        <v>118</v>
      </c>
    </row>
    <row r="128" spans="1:12" x14ac:dyDescent="0.25">
      <c r="A128" s="2">
        <f t="shared" si="3"/>
        <v>127</v>
      </c>
      <c r="B128" s="6" t="str">
        <f>HYPERLINK("http://cipapp.sandiego.gov/CIPDetail.aspx?ID="&amp;FY20_Published[[#This Row],[Project Number]],C128)</f>
        <v>32nd St PHII (Market-Imp.) Rd Imp UU17</v>
      </c>
      <c r="C128" s="35" t="s">
        <v>344</v>
      </c>
      <c r="D128" s="15" t="s">
        <v>210</v>
      </c>
      <c r="E128" s="35" t="s">
        <v>395</v>
      </c>
      <c r="F128" s="35" t="s">
        <v>0</v>
      </c>
      <c r="G128" s="42">
        <v>268212.8</v>
      </c>
      <c r="H128" s="42">
        <v>350089.2</v>
      </c>
      <c r="I128" s="38" t="s">
        <v>413</v>
      </c>
      <c r="J128" s="35" t="s">
        <v>119</v>
      </c>
      <c r="K128" s="38" t="s">
        <v>413</v>
      </c>
      <c r="L128" s="13" t="s">
        <v>118</v>
      </c>
    </row>
    <row r="129" spans="1:12" x14ac:dyDescent="0.25">
      <c r="A129" s="2">
        <f t="shared" si="3"/>
        <v>128</v>
      </c>
      <c r="B129" s="6" t="str">
        <f>HYPERLINK("http://cipapp.sandiego.gov/CIPDetail.aspx?ID="&amp;FY20_Published[[#This Row],[Project Number]],C129)</f>
        <v>Block 6DD1 (Clairemont Mesa)Rd Imp UU410</v>
      </c>
      <c r="C129" s="35" t="s">
        <v>345</v>
      </c>
      <c r="D129" s="32" t="s">
        <v>211</v>
      </c>
      <c r="E129" s="35" t="s">
        <v>395</v>
      </c>
      <c r="F129" s="35" t="s">
        <v>0</v>
      </c>
      <c r="G129" s="42">
        <v>1473215</v>
      </c>
      <c r="H129" s="42">
        <v>1959763.9994000001</v>
      </c>
      <c r="I129" s="38" t="s">
        <v>413</v>
      </c>
      <c r="J129" s="35" t="s">
        <v>119</v>
      </c>
      <c r="K129" s="38" t="s">
        <v>413</v>
      </c>
      <c r="L129" s="13" t="s">
        <v>118</v>
      </c>
    </row>
    <row r="130" spans="1:12" x14ac:dyDescent="0.25">
      <c r="A130" s="2">
        <f t="shared" si="3"/>
        <v>129</v>
      </c>
      <c r="B130" s="6" t="str">
        <f>HYPERLINK("http://cipapp.sandiego.gov/CIPDetail.aspx?ID="&amp;FY20_Published[[#This Row],[Project Number]],C130)</f>
        <v>32nd St PH I (Market-F St) Rd Imp UU386</v>
      </c>
      <c r="C130" s="35" t="s">
        <v>137</v>
      </c>
      <c r="D130" s="32" t="s">
        <v>126</v>
      </c>
      <c r="E130" s="35" t="s">
        <v>395</v>
      </c>
      <c r="F130" s="35" t="s">
        <v>0</v>
      </c>
      <c r="G130" s="42">
        <v>124122.35</v>
      </c>
      <c r="H130" s="42">
        <v>159997.75</v>
      </c>
      <c r="I130" s="38" t="s">
        <v>413</v>
      </c>
      <c r="J130" s="35" t="s">
        <v>119</v>
      </c>
      <c r="K130" s="38" t="s">
        <v>413</v>
      </c>
      <c r="L130" s="13" t="s">
        <v>118</v>
      </c>
    </row>
    <row r="131" spans="1:12" x14ac:dyDescent="0.25">
      <c r="A131" s="2">
        <f t="shared" ref="A131:A162" si="4">A130+1</f>
        <v>130</v>
      </c>
      <c r="B131" s="6" t="str">
        <f>HYPERLINK("http://cipapp.sandiego.gov/CIPDetail.aspx?ID="&amp;FY20_Published[[#This Row],[Project Number]],C131)</f>
        <v>31st Street (Market-L ST) Rd Imp UU11</v>
      </c>
      <c r="C131" s="35" t="s">
        <v>346</v>
      </c>
      <c r="D131" s="32" t="s">
        <v>212</v>
      </c>
      <c r="E131" s="35" t="s">
        <v>395</v>
      </c>
      <c r="F131" s="35" t="s">
        <v>0</v>
      </c>
      <c r="G131" s="42">
        <v>286745</v>
      </c>
      <c r="H131" s="42">
        <v>366701.9999</v>
      </c>
      <c r="I131" s="38" t="s">
        <v>413</v>
      </c>
      <c r="J131" s="35" t="s">
        <v>119</v>
      </c>
      <c r="K131" s="38" t="s">
        <v>413</v>
      </c>
      <c r="L131" s="13" t="s">
        <v>118</v>
      </c>
    </row>
    <row r="132" spans="1:12" x14ac:dyDescent="0.25">
      <c r="A132" s="2">
        <f t="shared" si="4"/>
        <v>131</v>
      </c>
      <c r="B132" s="6" t="str">
        <f>HYPERLINK("http://cipapp.sandiego.gov/CIPDetail.aspx?ID="&amp;FY20_Published[[#This Row],[Project Number]],C132)</f>
        <v>Cass (Grand-Pacific Bch Dr) Rd Imp UU143</v>
      </c>
      <c r="C132" s="35" t="s">
        <v>347</v>
      </c>
      <c r="D132" s="32" t="s">
        <v>213</v>
      </c>
      <c r="E132" s="35" t="s">
        <v>395</v>
      </c>
      <c r="F132" s="35" t="s">
        <v>0</v>
      </c>
      <c r="G132" s="42">
        <v>109924</v>
      </c>
      <c r="H132" s="42">
        <v>172018.7</v>
      </c>
      <c r="I132" s="38" t="s">
        <v>413</v>
      </c>
      <c r="J132" s="35" t="s">
        <v>119</v>
      </c>
      <c r="K132" s="38" t="s">
        <v>413</v>
      </c>
      <c r="L132" s="13" t="s">
        <v>118</v>
      </c>
    </row>
    <row r="133" spans="1:12" x14ac:dyDescent="0.25">
      <c r="A133" s="2">
        <f t="shared" si="4"/>
        <v>132</v>
      </c>
      <c r="B133" s="6" t="str">
        <f>HYPERLINK("http://cipapp.sandiego.gov/CIPDetail.aspx?ID="&amp;FY20_Published[[#This Row],[Project Number]],C133)</f>
        <v>25th (SB) (Coronado-Grove) Rd Imp UU995</v>
      </c>
      <c r="C133" s="35" t="s">
        <v>348</v>
      </c>
      <c r="D133" s="32" t="s">
        <v>214</v>
      </c>
      <c r="E133" s="35" t="s">
        <v>395</v>
      </c>
      <c r="F133" s="35" t="s">
        <v>0</v>
      </c>
      <c r="G133" s="42">
        <v>88173</v>
      </c>
      <c r="H133" s="42">
        <v>131599</v>
      </c>
      <c r="I133" s="38" t="s">
        <v>413</v>
      </c>
      <c r="J133" s="35" t="s">
        <v>119</v>
      </c>
      <c r="K133" s="38" t="s">
        <v>413</v>
      </c>
      <c r="L133" s="13" t="s">
        <v>118</v>
      </c>
    </row>
    <row r="134" spans="1:12" x14ac:dyDescent="0.25">
      <c r="A134" s="2">
        <f t="shared" si="4"/>
        <v>133</v>
      </c>
      <c r="B134" s="6" t="str">
        <f>HYPERLINK("http://cipapp.sandiego.gov/CIPDetail.aspx?ID="&amp;FY20_Published[[#This Row],[Project Number]],C134)</f>
        <v>Hughes St (58th St-Jodi St) Rd Imp UU101</v>
      </c>
      <c r="C134" s="35" t="s">
        <v>349</v>
      </c>
      <c r="D134" s="32" t="s">
        <v>215</v>
      </c>
      <c r="E134" s="35" t="s">
        <v>395</v>
      </c>
      <c r="F134" s="35" t="s">
        <v>0</v>
      </c>
      <c r="G134" s="42">
        <v>208247</v>
      </c>
      <c r="H134" s="42">
        <v>276934.9999</v>
      </c>
      <c r="I134" s="38" t="s">
        <v>413</v>
      </c>
      <c r="J134" s="35" t="s">
        <v>119</v>
      </c>
      <c r="K134" s="38" t="s">
        <v>413</v>
      </c>
      <c r="L134" s="13" t="s">
        <v>118</v>
      </c>
    </row>
    <row r="135" spans="1:12" x14ac:dyDescent="0.25">
      <c r="A135" s="2">
        <f t="shared" si="4"/>
        <v>134</v>
      </c>
      <c r="B135" s="6" t="str">
        <f>HYPERLINK("http://cipapp.sandiego.gov/CIPDetail.aspx?ID="&amp;FY20_Published[[#This Row],[Project Number]],C135)</f>
        <v>Block 1M (La Jolla 4) Rd Imp UU659</v>
      </c>
      <c r="C135" s="35" t="s">
        <v>350</v>
      </c>
      <c r="D135" s="32" t="s">
        <v>216</v>
      </c>
      <c r="E135" s="35" t="s">
        <v>395</v>
      </c>
      <c r="F135" s="35" t="s">
        <v>0</v>
      </c>
      <c r="G135" s="42">
        <v>817563</v>
      </c>
      <c r="H135" s="42">
        <v>1135146.1998999999</v>
      </c>
      <c r="I135" s="38" t="s">
        <v>413</v>
      </c>
      <c r="J135" s="35" t="s">
        <v>116</v>
      </c>
      <c r="K135" s="38" t="s">
        <v>413</v>
      </c>
      <c r="L135" s="13" t="s">
        <v>118</v>
      </c>
    </row>
    <row r="136" spans="1:12" x14ac:dyDescent="0.25">
      <c r="A136" s="2">
        <f t="shared" si="4"/>
        <v>135</v>
      </c>
      <c r="B136" s="6" t="str">
        <f>HYPERLINK("http://cipapp.sandiego.gov/CIPDetail.aspx?ID="&amp;FY20_Published[[#This Row],[Project Number]],C136)</f>
        <v>ADACA Woodman St-Cielo to Pagel PL Sidwl</v>
      </c>
      <c r="C136" s="35" t="s">
        <v>351</v>
      </c>
      <c r="D136" s="32" t="s">
        <v>217</v>
      </c>
      <c r="E136" s="35" t="s">
        <v>395</v>
      </c>
      <c r="F136" s="35" t="s">
        <v>0</v>
      </c>
      <c r="G136" s="42">
        <v>525260.99979999999</v>
      </c>
      <c r="H136" s="42">
        <v>1001420.9997</v>
      </c>
      <c r="I136" s="38" t="s">
        <v>413</v>
      </c>
      <c r="J136" s="35" t="s">
        <v>119</v>
      </c>
      <c r="K136" s="38" t="s">
        <v>413</v>
      </c>
      <c r="L136" s="13" t="s">
        <v>118</v>
      </c>
    </row>
    <row r="137" spans="1:12" x14ac:dyDescent="0.25">
      <c r="A137" s="2">
        <f t="shared" si="4"/>
        <v>136</v>
      </c>
      <c r="B137" s="6" t="str">
        <f>HYPERLINK("http://cipapp.sandiego.gov/CIPDetail.aspx?ID="&amp;FY20_Published[[#This Row],[Project Number]],C137)</f>
        <v>Talmadge AC Water Main Replacement</v>
      </c>
      <c r="C137" s="35" t="s">
        <v>352</v>
      </c>
      <c r="D137" s="32" t="s">
        <v>218</v>
      </c>
      <c r="E137" s="35" t="s">
        <v>398</v>
      </c>
      <c r="F137" s="35" t="s">
        <v>0</v>
      </c>
      <c r="G137" s="42">
        <v>814100</v>
      </c>
      <c r="H137" s="42">
        <v>2138080.9999000002</v>
      </c>
      <c r="I137" s="38" t="s">
        <v>413</v>
      </c>
      <c r="J137" s="35" t="s">
        <v>119</v>
      </c>
      <c r="K137" s="38" t="s">
        <v>413</v>
      </c>
      <c r="L137" s="13" t="s">
        <v>118</v>
      </c>
    </row>
    <row r="138" spans="1:12" x14ac:dyDescent="0.25">
      <c r="A138" s="2">
        <f t="shared" si="4"/>
        <v>137</v>
      </c>
      <c r="B138" s="6" t="str">
        <f>HYPERLINK("http://cipapp.sandiego.gov/CIPDetail.aspx?ID="&amp;FY20_Published[[#This Row],[Project Number]],C138)</f>
        <v>DeAnza North Parking Lot Improvements</v>
      </c>
      <c r="C138" s="35" t="s">
        <v>138</v>
      </c>
      <c r="D138" s="32" t="s">
        <v>128</v>
      </c>
      <c r="E138" s="35" t="s">
        <v>397</v>
      </c>
      <c r="F138" s="35" t="s">
        <v>0</v>
      </c>
      <c r="G138" s="42">
        <v>579000</v>
      </c>
      <c r="H138" s="42">
        <v>870166.99990000005</v>
      </c>
      <c r="I138" s="38" t="s">
        <v>413</v>
      </c>
      <c r="J138" s="35" t="s">
        <v>116</v>
      </c>
      <c r="K138" s="38" t="s">
        <v>413</v>
      </c>
      <c r="L138" s="13" t="s">
        <v>116</v>
      </c>
    </row>
    <row r="139" spans="1:12" x14ac:dyDescent="0.25">
      <c r="A139" s="2">
        <f t="shared" si="4"/>
        <v>138</v>
      </c>
      <c r="B139" s="6" t="str">
        <f>HYPERLINK("http://cipapp.sandiego.gov/CIPDetail.aspx?ID="&amp;FY20_Published[[#This Row],[Project Number]],C139)</f>
        <v>Tecolote North Parking Lot Improvements</v>
      </c>
      <c r="C139" s="35" t="s">
        <v>353</v>
      </c>
      <c r="D139" s="32" t="s">
        <v>219</v>
      </c>
      <c r="E139" s="35" t="s">
        <v>397</v>
      </c>
      <c r="F139" s="35" t="s">
        <v>0</v>
      </c>
      <c r="G139" s="42">
        <v>706160</v>
      </c>
      <c r="H139" s="42">
        <v>868999.99910000002</v>
      </c>
      <c r="I139" s="38" t="s">
        <v>413</v>
      </c>
      <c r="J139" s="35" t="s">
        <v>119</v>
      </c>
      <c r="K139" s="38" t="s">
        <v>413</v>
      </c>
      <c r="L139" s="13" t="s">
        <v>119</v>
      </c>
    </row>
    <row r="140" spans="1:12" x14ac:dyDescent="0.25">
      <c r="A140" s="2">
        <f t="shared" si="4"/>
        <v>139</v>
      </c>
      <c r="B140" s="6" t="str">
        <f>HYPERLINK("http://cipapp.sandiego.gov/CIPDetail.aspx?ID="&amp;FY20_Published[[#This Row],[Project Number]],C140)</f>
        <v>Santa Clara Playground Improvements</v>
      </c>
      <c r="C140" s="35" t="s">
        <v>354</v>
      </c>
      <c r="D140" s="32" t="s">
        <v>220</v>
      </c>
      <c r="E140" s="35" t="s">
        <v>397</v>
      </c>
      <c r="F140" s="35" t="s">
        <v>0</v>
      </c>
      <c r="G140" s="42">
        <v>1377008.99484792</v>
      </c>
      <c r="H140" s="42">
        <v>1959999.9849</v>
      </c>
      <c r="I140" s="38" t="s">
        <v>413</v>
      </c>
      <c r="J140" s="35" t="s">
        <v>119</v>
      </c>
      <c r="K140" s="38" t="s">
        <v>413</v>
      </c>
      <c r="L140" s="13" t="s">
        <v>118</v>
      </c>
    </row>
    <row r="141" spans="1:12" x14ac:dyDescent="0.25">
      <c r="A141" s="2">
        <f t="shared" si="4"/>
        <v>140</v>
      </c>
      <c r="B141" s="6" t="str">
        <f>HYPERLINK("http://cipapp.sandiego.gov/CIPDetail.aspx?ID="&amp;FY20_Published[[#This Row],[Project Number]],C141)</f>
        <v>Santa Clara Comfort Station Improvements</v>
      </c>
      <c r="C141" s="35" t="s">
        <v>355</v>
      </c>
      <c r="D141" s="32" t="s">
        <v>221</v>
      </c>
      <c r="E141" s="35" t="s">
        <v>397</v>
      </c>
      <c r="F141" s="35" t="s">
        <v>0</v>
      </c>
      <c r="G141" s="42">
        <v>506136.99892531999</v>
      </c>
      <c r="H141" s="42">
        <v>749999.9987</v>
      </c>
      <c r="I141" s="38" t="s">
        <v>413</v>
      </c>
      <c r="J141" s="35" t="s">
        <v>119</v>
      </c>
      <c r="K141" s="38" t="s">
        <v>413</v>
      </c>
      <c r="L141" s="13" t="s">
        <v>118</v>
      </c>
    </row>
    <row r="142" spans="1:12" x14ac:dyDescent="0.25">
      <c r="A142" s="2">
        <f t="shared" si="4"/>
        <v>141</v>
      </c>
      <c r="B142" s="6" t="str">
        <f>HYPERLINK("http://cipapp.sandiego.gov/CIPDetail.aspx?ID="&amp;FY20_Published[[#This Row],[Project Number]],C142)</f>
        <v>Linda Vista Skate Park Phase 2</v>
      </c>
      <c r="C142" s="35" t="s">
        <v>356</v>
      </c>
      <c r="D142" s="32" t="s">
        <v>222</v>
      </c>
      <c r="E142" s="35" t="s">
        <v>397</v>
      </c>
      <c r="F142" s="35" t="s">
        <v>114</v>
      </c>
      <c r="G142" s="42">
        <v>168699.999858139</v>
      </c>
      <c r="H142" s="42">
        <v>348899.99969999999</v>
      </c>
      <c r="I142" s="38" t="s">
        <v>413</v>
      </c>
      <c r="J142" s="35" t="s">
        <v>119</v>
      </c>
      <c r="K142" s="38" t="s">
        <v>413</v>
      </c>
      <c r="L142" s="13" t="s">
        <v>118</v>
      </c>
    </row>
    <row r="143" spans="1:12" x14ac:dyDescent="0.25">
      <c r="A143" s="2">
        <f t="shared" si="4"/>
        <v>142</v>
      </c>
      <c r="B143" s="6" t="str">
        <f>HYPERLINK("http://cipapp.sandiego.gov/CIPDetail.aspx?ID="&amp;FY20_Published[[#This Row],[Project Number]],C143)</f>
        <v>Accelerated MH Referral Group 1</v>
      </c>
      <c r="C143" s="35" t="s">
        <v>357</v>
      </c>
      <c r="D143" s="32" t="s">
        <v>223</v>
      </c>
      <c r="E143" s="35" t="s">
        <v>398</v>
      </c>
      <c r="F143" s="35" t="s">
        <v>0</v>
      </c>
      <c r="G143" s="42">
        <v>515000</v>
      </c>
      <c r="H143" s="42">
        <v>741979.99990000005</v>
      </c>
      <c r="I143" s="38" t="s">
        <v>413</v>
      </c>
      <c r="J143" s="35" t="s">
        <v>119</v>
      </c>
      <c r="K143" s="38" t="s">
        <v>413</v>
      </c>
      <c r="L143" s="13" t="s">
        <v>118</v>
      </c>
    </row>
    <row r="144" spans="1:12" x14ac:dyDescent="0.25">
      <c r="A144" s="2">
        <f t="shared" si="4"/>
        <v>143</v>
      </c>
      <c r="B144" s="6" t="str">
        <f>HYPERLINK("http://cipapp.sandiego.gov/CIPDetail.aspx?ID="&amp;FY20_Published[[#This Row],[Project Number]],C144)</f>
        <v>Citywide Street Lights 1950</v>
      </c>
      <c r="C144" s="35" t="s">
        <v>105</v>
      </c>
      <c r="D144" s="32" t="s">
        <v>37</v>
      </c>
      <c r="E144" s="35" t="s">
        <v>396</v>
      </c>
      <c r="F144" s="35" t="s">
        <v>114</v>
      </c>
      <c r="G144" s="42">
        <v>1350000</v>
      </c>
      <c r="H144" s="42">
        <v>1490000</v>
      </c>
      <c r="I144" s="38" t="s">
        <v>413</v>
      </c>
      <c r="J144" s="35" t="s">
        <v>119</v>
      </c>
      <c r="K144" s="38" t="s">
        <v>413</v>
      </c>
      <c r="L144" s="13" t="s">
        <v>119</v>
      </c>
    </row>
    <row r="145" spans="1:12" x14ac:dyDescent="0.25">
      <c r="A145" s="2">
        <f t="shared" si="4"/>
        <v>144</v>
      </c>
      <c r="B145" s="6" t="str">
        <f>HYPERLINK("http://cipapp.sandiego.gov/CIPDetail.aspx?ID="&amp;FY20_Published[[#This Row],[Project Number]],C145)</f>
        <v>Sewer Rehab 1051A</v>
      </c>
      <c r="C145" s="35" t="s">
        <v>358</v>
      </c>
      <c r="D145" s="32" t="s">
        <v>224</v>
      </c>
      <c r="E145" s="35" t="s">
        <v>398</v>
      </c>
      <c r="F145" s="35" t="s">
        <v>0</v>
      </c>
      <c r="G145" s="42">
        <v>126199.999383341</v>
      </c>
      <c r="H145" s="42">
        <v>178199.9993</v>
      </c>
      <c r="I145" s="38" t="s">
        <v>413</v>
      </c>
      <c r="J145" s="35" t="s">
        <v>119</v>
      </c>
      <c r="K145" s="38" t="s">
        <v>413</v>
      </c>
      <c r="L145" s="13" t="s">
        <v>118</v>
      </c>
    </row>
    <row r="146" spans="1:12" x14ac:dyDescent="0.25">
      <c r="A146" s="2">
        <f t="shared" si="4"/>
        <v>145</v>
      </c>
      <c r="B146" s="6" t="str">
        <f>HYPERLINK("http://cipapp.sandiego.gov/CIPDetail.aspx?ID="&amp;FY20_Published[[#This Row],[Project Number]],C146)</f>
        <v>AC Water and Sewer Group 1052A (W)</v>
      </c>
      <c r="C146" s="35" t="s">
        <v>359</v>
      </c>
      <c r="D146" s="32" t="s">
        <v>225</v>
      </c>
      <c r="E146" s="35" t="s">
        <v>398</v>
      </c>
      <c r="F146" s="35" t="s">
        <v>120</v>
      </c>
      <c r="G146" s="42">
        <v>3502400</v>
      </c>
      <c r="H146" s="42">
        <v>5182899.8346999995</v>
      </c>
      <c r="I146" s="38" t="s">
        <v>413</v>
      </c>
      <c r="J146" s="35" t="s">
        <v>119</v>
      </c>
      <c r="K146" s="38" t="s">
        <v>413</v>
      </c>
      <c r="L146" s="13" t="s">
        <v>118</v>
      </c>
    </row>
    <row r="147" spans="1:12" x14ac:dyDescent="0.25">
      <c r="A147" s="2">
        <f t="shared" si="4"/>
        <v>146</v>
      </c>
      <c r="B147" s="6" t="str">
        <f>HYPERLINK("http://cipapp.sandiego.gov/CIPDetail.aspx?ID="&amp;FY20_Published[[#This Row],[Project Number]],C147)</f>
        <v>AC Water &amp; Sewer Group 1052A (S)</v>
      </c>
      <c r="C147" s="35" t="s">
        <v>360</v>
      </c>
      <c r="D147" s="33" t="s">
        <v>226</v>
      </c>
      <c r="E147" s="35" t="s">
        <v>398</v>
      </c>
      <c r="F147" s="35" t="s">
        <v>120</v>
      </c>
      <c r="G147" s="42">
        <v>1923000</v>
      </c>
      <c r="H147" s="42">
        <v>2814099.9097000002</v>
      </c>
      <c r="I147" s="38" t="s">
        <v>413</v>
      </c>
      <c r="J147" s="35" t="s">
        <v>119</v>
      </c>
      <c r="K147" s="38" t="s">
        <v>413</v>
      </c>
      <c r="L147" s="13" t="s">
        <v>118</v>
      </c>
    </row>
    <row r="148" spans="1:12" x14ac:dyDescent="0.25">
      <c r="A148" s="2">
        <f t="shared" si="4"/>
        <v>147</v>
      </c>
      <c r="B148" s="6" t="str">
        <f>HYPERLINK("http://cipapp.sandiego.gov/CIPDetail.aspx?ID="&amp;FY20_Published[[#This Row],[Project Number]],C148)</f>
        <v>Point Loma Library Chiller Replacement</v>
      </c>
      <c r="C148" s="35" t="s">
        <v>361</v>
      </c>
      <c r="D148" s="32" t="s">
        <v>227</v>
      </c>
      <c r="E148" s="35" t="s">
        <v>404</v>
      </c>
      <c r="F148" s="35" t="s">
        <v>114</v>
      </c>
      <c r="G148" s="42">
        <v>166000</v>
      </c>
      <c r="H148" s="42">
        <v>279999.9999</v>
      </c>
      <c r="I148" s="38" t="s">
        <v>413</v>
      </c>
      <c r="J148" s="35" t="s">
        <v>119</v>
      </c>
      <c r="K148" s="38" t="s">
        <v>413</v>
      </c>
      <c r="L148" s="13" t="s">
        <v>116</v>
      </c>
    </row>
    <row r="149" spans="1:12" x14ac:dyDescent="0.25">
      <c r="A149" s="2">
        <f t="shared" si="4"/>
        <v>148</v>
      </c>
      <c r="B149" s="6" t="str">
        <f>HYPERLINK("http://cipapp.sandiego.gov/CIPDetail.aspx?ID="&amp;FY20_Published[[#This Row],[Project Number]],C149)</f>
        <v>Balboa Park Golf Course - Bathroom Remod</v>
      </c>
      <c r="C149" s="35" t="s">
        <v>362</v>
      </c>
      <c r="D149" s="32" t="s">
        <v>228</v>
      </c>
      <c r="E149" s="35" t="s">
        <v>397</v>
      </c>
      <c r="F149" s="35" t="s">
        <v>114</v>
      </c>
      <c r="G149" s="42">
        <v>61999.999900000003</v>
      </c>
      <c r="H149" s="42">
        <v>128999.9999</v>
      </c>
      <c r="I149" s="38" t="s">
        <v>413</v>
      </c>
      <c r="J149" s="35" t="s">
        <v>119</v>
      </c>
      <c r="K149" s="38" t="s">
        <v>413</v>
      </c>
      <c r="L149" s="13" t="s">
        <v>118</v>
      </c>
    </row>
    <row r="150" spans="1:12" x14ac:dyDescent="0.25">
      <c r="A150" s="2">
        <f t="shared" si="4"/>
        <v>149</v>
      </c>
      <c r="B150" s="6" t="str">
        <f>HYPERLINK("http://cipapp.sandiego.gov/CIPDetail.aspx?ID="&amp;FY20_Published[[#This Row],[Project Number]],C150)</f>
        <v>Miramar Landfill Trailer Replacements</v>
      </c>
      <c r="C150" s="35" t="s">
        <v>363</v>
      </c>
      <c r="D150" s="32" t="s">
        <v>229</v>
      </c>
      <c r="E150" s="35" t="s">
        <v>405</v>
      </c>
      <c r="F150" s="35" t="s">
        <v>113</v>
      </c>
      <c r="G150" s="42">
        <v>300000</v>
      </c>
      <c r="H150" s="42">
        <v>400000</v>
      </c>
      <c r="I150" s="38" t="s">
        <v>413</v>
      </c>
      <c r="J150" s="35" t="s">
        <v>119</v>
      </c>
      <c r="K150" s="38" t="s">
        <v>413</v>
      </c>
      <c r="L150" s="13" t="s">
        <v>116</v>
      </c>
    </row>
    <row r="151" spans="1:12" x14ac:dyDescent="0.25">
      <c r="A151" s="2">
        <f t="shared" si="4"/>
        <v>150</v>
      </c>
      <c r="B151" s="6" t="str">
        <f>HYPERLINK("http://cipapp.sandiego.gov/CIPDetail.aspx?ID="&amp;FY20_Published[[#This Row],[Project Number]],C151)</f>
        <v>Chollas Lake Electrical Upgrade</v>
      </c>
      <c r="C151" s="35" t="s">
        <v>364</v>
      </c>
      <c r="D151" s="32" t="s">
        <v>230</v>
      </c>
      <c r="E151" s="35" t="s">
        <v>397</v>
      </c>
      <c r="F151" s="35" t="s">
        <v>0</v>
      </c>
      <c r="G151" s="42">
        <v>424000</v>
      </c>
      <c r="H151" s="42">
        <v>850000</v>
      </c>
      <c r="I151" s="38" t="s">
        <v>413</v>
      </c>
      <c r="J151" s="35" t="s">
        <v>119</v>
      </c>
      <c r="K151" s="38" t="s">
        <v>413</v>
      </c>
      <c r="L151" s="13" t="s">
        <v>118</v>
      </c>
    </row>
    <row r="152" spans="1:12" x14ac:dyDescent="0.25">
      <c r="A152" s="2">
        <f t="shared" si="4"/>
        <v>151</v>
      </c>
      <c r="B152" s="6" t="str">
        <f>HYPERLINK("http://cipapp.sandiego.gov/CIPDetail.aspx?ID="&amp;FY20_Published[[#This Row],[Project Number]],C152)</f>
        <v>Miramar Landfill Storm Water Basin Improvements</v>
      </c>
      <c r="C152" s="35" t="s">
        <v>365</v>
      </c>
      <c r="D152" s="32" t="s">
        <v>231</v>
      </c>
      <c r="E152" s="35" t="s">
        <v>405</v>
      </c>
      <c r="F152" s="35" t="s">
        <v>0</v>
      </c>
      <c r="G152" s="42">
        <v>6000000</v>
      </c>
      <c r="H152" s="42">
        <v>8000000</v>
      </c>
      <c r="I152" s="38" t="s">
        <v>413</v>
      </c>
      <c r="J152" s="35" t="s">
        <v>119</v>
      </c>
      <c r="K152" s="38" t="s">
        <v>413</v>
      </c>
      <c r="L152" s="13" t="s">
        <v>116</v>
      </c>
    </row>
    <row r="153" spans="1:12" x14ac:dyDescent="0.25">
      <c r="A153" s="2">
        <f t="shared" si="4"/>
        <v>152</v>
      </c>
      <c r="B153" s="6" t="str">
        <f>HYPERLINK("http://cipapp.sandiego.gov/CIPDetail.aspx?ID="&amp;FY20_Published[[#This Row],[Project Number]],C153)</f>
        <v>Hickman Fields Athletic Area</v>
      </c>
      <c r="C153" s="35" t="s">
        <v>72</v>
      </c>
      <c r="D153" s="32" t="s">
        <v>33</v>
      </c>
      <c r="E153" s="35" t="s">
        <v>397</v>
      </c>
      <c r="F153" s="35" t="s">
        <v>0</v>
      </c>
      <c r="G153" s="42">
        <v>7200000</v>
      </c>
      <c r="H153" s="42">
        <v>9566317.7193</v>
      </c>
      <c r="I153" s="38" t="s">
        <v>413</v>
      </c>
      <c r="J153" s="35" t="s">
        <v>119</v>
      </c>
      <c r="K153" s="38" t="s">
        <v>413</v>
      </c>
      <c r="L153" s="13" t="s">
        <v>116</v>
      </c>
    </row>
    <row r="154" spans="1:12" x14ac:dyDescent="0.25">
      <c r="A154" s="2">
        <f t="shared" si="4"/>
        <v>153</v>
      </c>
      <c r="B154" s="6" t="str">
        <f>HYPERLINK("http://cipapp.sandiego.gov/CIPDetail.aspx?ID="&amp;FY20_Published[[#This Row],[Project Number]],C154)</f>
        <v>El Monte Pipeline No. 2</v>
      </c>
      <c r="C154" s="35" t="s">
        <v>366</v>
      </c>
      <c r="D154" s="32" t="s">
        <v>232</v>
      </c>
      <c r="E154" s="35" t="s">
        <v>398</v>
      </c>
      <c r="F154" s="35" t="s">
        <v>0</v>
      </c>
      <c r="G154" s="42">
        <v>17900000</v>
      </c>
      <c r="H154" s="42">
        <v>24499999.987100001</v>
      </c>
      <c r="I154" s="38" t="s">
        <v>413</v>
      </c>
      <c r="J154" s="35" t="s">
        <v>119</v>
      </c>
      <c r="K154" s="38" t="s">
        <v>413</v>
      </c>
      <c r="L154" s="13" t="s">
        <v>118</v>
      </c>
    </row>
    <row r="155" spans="1:12" x14ac:dyDescent="0.25">
      <c r="A155" s="2">
        <f t="shared" si="4"/>
        <v>154</v>
      </c>
      <c r="B155" s="6" t="str">
        <f>HYPERLINK("http://cipapp.sandiego.gov/CIPDetail.aspx?ID="&amp;FY20_Published[[#This Row],[Project Number]],C155)</f>
        <v>Cielo &amp; Woodman Pump Station</v>
      </c>
      <c r="C155" s="35" t="s">
        <v>142</v>
      </c>
      <c r="D155" s="32" t="s">
        <v>132</v>
      </c>
      <c r="E155" s="35" t="s">
        <v>398</v>
      </c>
      <c r="F155" s="35" t="s">
        <v>0</v>
      </c>
      <c r="G155" s="42">
        <v>4678000</v>
      </c>
      <c r="H155" s="42">
        <v>6677999.9978</v>
      </c>
      <c r="I155" s="38" t="s">
        <v>413</v>
      </c>
      <c r="J155" s="35" t="s">
        <v>119</v>
      </c>
      <c r="K155" s="38" t="s">
        <v>413</v>
      </c>
      <c r="L155" s="13" t="s">
        <v>118</v>
      </c>
    </row>
    <row r="156" spans="1:12" x14ac:dyDescent="0.25">
      <c r="A156" s="2">
        <f t="shared" si="4"/>
        <v>155</v>
      </c>
      <c r="B156" s="6" t="str">
        <f>HYPERLINK("http://cipapp.sandiego.gov/CIPDetail.aspx?ID="&amp;FY20_Published[[#This Row],[Project Number]],C156)</f>
        <v>Alvarado 2nd Extension Pipeline</v>
      </c>
      <c r="C156" s="35" t="s">
        <v>367</v>
      </c>
      <c r="D156" s="15" t="s">
        <v>233</v>
      </c>
      <c r="E156" s="35" t="s">
        <v>398</v>
      </c>
      <c r="F156" s="35" t="s">
        <v>0</v>
      </c>
      <c r="G156" s="42">
        <v>65209999.967395</v>
      </c>
      <c r="H156" s="42">
        <v>102648544.90809999</v>
      </c>
      <c r="I156" s="38" t="s">
        <v>413</v>
      </c>
      <c r="J156" s="35" t="s">
        <v>119</v>
      </c>
      <c r="K156" s="38" t="s">
        <v>413</v>
      </c>
      <c r="L156" s="13" t="s">
        <v>118</v>
      </c>
    </row>
    <row r="157" spans="1:12" x14ac:dyDescent="0.25">
      <c r="A157" s="2">
        <f t="shared" si="4"/>
        <v>156</v>
      </c>
      <c r="B157" s="6" t="str">
        <f>HYPERLINK("http://cipapp.sandiego.gov/CIPDetail.aspx?ID="&amp;FY20_Published[[#This Row],[Project Number]],C157)</f>
        <v>Wangenheim Joint Use Facility</v>
      </c>
      <c r="C157" s="35" t="s">
        <v>84</v>
      </c>
      <c r="D157" s="32" t="s">
        <v>28</v>
      </c>
      <c r="E157" s="35" t="s">
        <v>397</v>
      </c>
      <c r="F157" s="35" t="s">
        <v>0</v>
      </c>
      <c r="G157" s="42">
        <v>6386395.9986495702</v>
      </c>
      <c r="H157" s="42">
        <v>9517666.9970999993</v>
      </c>
      <c r="I157" s="38" t="s">
        <v>413</v>
      </c>
      <c r="J157" s="35" t="s">
        <v>119</v>
      </c>
      <c r="K157" s="38" t="s">
        <v>413</v>
      </c>
      <c r="L157" s="13" t="s">
        <v>116</v>
      </c>
    </row>
    <row r="158" spans="1:12" x14ac:dyDescent="0.25">
      <c r="A158" s="2">
        <f t="shared" si="4"/>
        <v>157</v>
      </c>
      <c r="B158" s="6" t="str">
        <f>HYPERLINK("http://cipapp.sandiego.gov/CIPDetail.aspx?ID="&amp;FY20_Published[[#This Row],[Project Number]],C158)</f>
        <v>Fire Station 48</v>
      </c>
      <c r="C158" s="35" t="s">
        <v>368</v>
      </c>
      <c r="D158" s="15" t="s">
        <v>234</v>
      </c>
      <c r="E158" s="35" t="s">
        <v>401</v>
      </c>
      <c r="F158" s="35" t="s">
        <v>113</v>
      </c>
      <c r="G158" s="42">
        <v>11137500</v>
      </c>
      <c r="H158" s="42">
        <v>15091000</v>
      </c>
      <c r="I158" s="38" t="s">
        <v>413</v>
      </c>
      <c r="J158" s="35" t="s">
        <v>119</v>
      </c>
      <c r="K158" s="38" t="s">
        <v>413</v>
      </c>
      <c r="L158" s="13" t="s">
        <v>118</v>
      </c>
    </row>
    <row r="159" spans="1:12" x14ac:dyDescent="0.25">
      <c r="A159" s="2">
        <f t="shared" si="4"/>
        <v>158</v>
      </c>
      <c r="B159" s="6" t="str">
        <f>HYPERLINK("http://cipapp.sandiego.gov/CIPDetail.aspx?ID="&amp;FY20_Published[[#This Row],[Project Number]],C159)</f>
        <v>Carmel Del Mar NP Comfort Station - Dev</v>
      </c>
      <c r="C159" s="35" t="s">
        <v>92</v>
      </c>
      <c r="D159" s="15" t="s">
        <v>25</v>
      </c>
      <c r="E159" s="35" t="s">
        <v>397</v>
      </c>
      <c r="F159" s="35" t="s">
        <v>0</v>
      </c>
      <c r="G159" s="42">
        <v>1519563.99968227</v>
      </c>
      <c r="H159" s="42">
        <v>2330563.9994999999</v>
      </c>
      <c r="I159" s="38" t="s">
        <v>413</v>
      </c>
      <c r="J159" s="35" t="s">
        <v>116</v>
      </c>
      <c r="K159" s="38" t="s">
        <v>413</v>
      </c>
      <c r="L159" s="13" t="s">
        <v>118</v>
      </c>
    </row>
    <row r="160" spans="1:12" x14ac:dyDescent="0.25">
      <c r="A160" s="2">
        <f t="shared" si="4"/>
        <v>159</v>
      </c>
      <c r="B160" s="6" t="str">
        <f>HYPERLINK("http://cipapp.sandiego.gov/CIPDetail.aspx?ID="&amp;FY20_Published[[#This Row],[Project Number]],C160)</f>
        <v>Talmadge Traffic Calming Infrastructure</v>
      </c>
      <c r="C160" s="35" t="s">
        <v>369</v>
      </c>
      <c r="D160" s="32" t="s">
        <v>235</v>
      </c>
      <c r="E160" s="35" t="s">
        <v>397</v>
      </c>
      <c r="F160" s="35" t="s">
        <v>0</v>
      </c>
      <c r="G160" s="42">
        <v>173937.99975811099</v>
      </c>
      <c r="H160" s="42">
        <v>309999.99900000001</v>
      </c>
      <c r="I160" s="38" t="s">
        <v>413</v>
      </c>
      <c r="J160" s="35" t="s">
        <v>119</v>
      </c>
      <c r="K160" s="38" t="s">
        <v>413</v>
      </c>
      <c r="L160" s="13" t="s">
        <v>118</v>
      </c>
    </row>
    <row r="161" spans="1:12" x14ac:dyDescent="0.25">
      <c r="A161" s="2">
        <f t="shared" si="4"/>
        <v>160</v>
      </c>
      <c r="B161" s="6" t="str">
        <f>HYPERLINK("http://cipapp.sandiego.gov/CIPDetail.aspx?ID="&amp;FY20_Published[[#This Row],[Project Number]],C161)</f>
        <v>Kearny Mesa Pipeline Manway</v>
      </c>
      <c r="C161" s="35" t="s">
        <v>370</v>
      </c>
      <c r="D161" s="32" t="s">
        <v>236</v>
      </c>
      <c r="E161" s="35" t="s">
        <v>121</v>
      </c>
      <c r="F161" s="35" t="s">
        <v>0</v>
      </c>
      <c r="G161" s="42">
        <v>330000</v>
      </c>
      <c r="H161" s="42">
        <v>492700</v>
      </c>
      <c r="I161" s="38" t="s">
        <v>413</v>
      </c>
      <c r="J161" s="35" t="s">
        <v>116</v>
      </c>
      <c r="K161" s="38" t="s">
        <v>413</v>
      </c>
      <c r="L161" s="13" t="s">
        <v>118</v>
      </c>
    </row>
    <row r="162" spans="1:12" x14ac:dyDescent="0.25">
      <c r="A162" s="2">
        <f t="shared" si="4"/>
        <v>161</v>
      </c>
      <c r="B162" s="6" t="str">
        <f>HYPERLINK("http://cipapp.sandiego.gov/CIPDetail.aspx?ID="&amp;FY20_Published[[#This Row],[Project Number]],C162)</f>
        <v>Water Group Job 952</v>
      </c>
      <c r="C162" s="35" t="s">
        <v>371</v>
      </c>
      <c r="D162" s="32" t="s">
        <v>237</v>
      </c>
      <c r="E162" s="35" t="s">
        <v>398</v>
      </c>
      <c r="F162" s="35" t="s">
        <v>0</v>
      </c>
      <c r="G162" s="42">
        <v>5300000</v>
      </c>
      <c r="H162" s="42">
        <v>7393193.9956</v>
      </c>
      <c r="I162" s="38" t="s">
        <v>413</v>
      </c>
      <c r="J162" s="35" t="s">
        <v>116</v>
      </c>
      <c r="K162" s="38" t="s">
        <v>413</v>
      </c>
      <c r="L162" s="13" t="s">
        <v>118</v>
      </c>
    </row>
    <row r="163" spans="1:12" x14ac:dyDescent="0.25">
      <c r="A163" s="2">
        <f t="shared" ref="A163:A190" si="5">A162+1</f>
        <v>162</v>
      </c>
      <c r="B163" s="6" t="str">
        <f>HYPERLINK("http://cipapp.sandiego.gov/CIPDetail.aspx?ID="&amp;FY20_Published[[#This Row],[Project Number]],C163)</f>
        <v>Pipeline Rehabilitation AY-1</v>
      </c>
      <c r="C163" s="35" t="s">
        <v>372</v>
      </c>
      <c r="D163" s="32" t="s">
        <v>238</v>
      </c>
      <c r="E163" s="35" t="s">
        <v>398</v>
      </c>
      <c r="F163" s="35" t="s">
        <v>0</v>
      </c>
      <c r="G163" s="42">
        <v>6561800</v>
      </c>
      <c r="H163" s="42">
        <v>7841499.9720000001</v>
      </c>
      <c r="I163" s="38" t="s">
        <v>413</v>
      </c>
      <c r="J163" s="35" t="s">
        <v>119</v>
      </c>
      <c r="K163" s="38" t="s">
        <v>413</v>
      </c>
      <c r="L163" s="13" t="s">
        <v>116</v>
      </c>
    </row>
    <row r="164" spans="1:12" x14ac:dyDescent="0.25">
      <c r="A164" s="2">
        <f t="shared" si="5"/>
        <v>163</v>
      </c>
      <c r="B164" s="6" t="str">
        <f>HYPERLINK("http://cipapp.sandiego.gov/CIPDetail.aspx?ID="&amp;FY20_Published[[#This Row],[Project Number]],C164)</f>
        <v>Citywide Street Lights Group 1702</v>
      </c>
      <c r="C164" s="35" t="s">
        <v>373</v>
      </c>
      <c r="D164" s="32" t="s">
        <v>239</v>
      </c>
      <c r="E164" s="35" t="s">
        <v>395</v>
      </c>
      <c r="F164" s="35" t="s">
        <v>114</v>
      </c>
      <c r="G164" s="42">
        <v>441199.99968564499</v>
      </c>
      <c r="H164" s="42">
        <v>749144.1997</v>
      </c>
      <c r="I164" s="38" t="s">
        <v>413</v>
      </c>
      <c r="J164" s="35" t="s">
        <v>119</v>
      </c>
      <c r="K164" s="38" t="s">
        <v>413</v>
      </c>
      <c r="L164" s="13" t="s">
        <v>118</v>
      </c>
    </row>
    <row r="165" spans="1:12" x14ac:dyDescent="0.25">
      <c r="A165" s="2">
        <f t="shared" si="5"/>
        <v>164</v>
      </c>
      <c r="B165" s="6" t="str">
        <f>HYPERLINK("http://cipapp.sandiego.gov/CIPDetail.aspx?ID="&amp;FY20_Published[[#This Row],[Project Number]],C165)</f>
        <v>Plumosa Park Series Circuit Conversion</v>
      </c>
      <c r="C165" s="35" t="s">
        <v>374</v>
      </c>
      <c r="D165" s="32" t="s">
        <v>240</v>
      </c>
      <c r="E165" s="35" t="s">
        <v>395</v>
      </c>
      <c r="F165" s="35" t="s">
        <v>114</v>
      </c>
      <c r="G165" s="42">
        <v>765000</v>
      </c>
      <c r="H165" s="42">
        <v>1450000</v>
      </c>
      <c r="I165" s="38" t="s">
        <v>413</v>
      </c>
      <c r="J165" s="35" t="s">
        <v>116</v>
      </c>
      <c r="K165" s="38" t="s">
        <v>413</v>
      </c>
      <c r="L165" s="13" t="s">
        <v>118</v>
      </c>
    </row>
    <row r="166" spans="1:12" x14ac:dyDescent="0.25">
      <c r="A166" s="2">
        <f t="shared" si="5"/>
        <v>165</v>
      </c>
      <c r="B166" s="6" t="str">
        <f>HYPERLINK("http://cipapp.sandiego.gov/CIPDetail.aspx?ID="&amp;FY20_Published[[#This Row],[Project Number]],C166)</f>
        <v>Ingulf St (Morena Bl-Erie St) SL UU123</v>
      </c>
      <c r="C166" s="35" t="s">
        <v>375</v>
      </c>
      <c r="D166" s="32" t="s">
        <v>241</v>
      </c>
      <c r="E166" s="35" t="s">
        <v>395</v>
      </c>
      <c r="F166" s="35" t="s">
        <v>114</v>
      </c>
      <c r="G166" s="42">
        <v>24200</v>
      </c>
      <c r="H166" s="42">
        <v>78000</v>
      </c>
      <c r="I166" s="38" t="s">
        <v>412</v>
      </c>
      <c r="J166" s="35" t="s">
        <v>116</v>
      </c>
      <c r="K166" s="38" t="s">
        <v>413</v>
      </c>
      <c r="L166" s="13" t="s">
        <v>117</v>
      </c>
    </row>
    <row r="167" spans="1:12" x14ac:dyDescent="0.25">
      <c r="A167" s="2">
        <f t="shared" si="5"/>
        <v>166</v>
      </c>
      <c r="B167" s="6" t="str">
        <f>HYPERLINK("http://cipapp.sandiego.gov/CIPDetail.aspx?ID="&amp;FY20_Published[[#This Row],[Project Number]],C167)</f>
        <v>Orange Av PH3 Central-Fairmont SL UU24</v>
      </c>
      <c r="C167" s="35" t="s">
        <v>376</v>
      </c>
      <c r="D167" s="32" t="s">
        <v>242</v>
      </c>
      <c r="E167" s="35" t="s">
        <v>395</v>
      </c>
      <c r="F167" s="35" t="s">
        <v>114</v>
      </c>
      <c r="G167" s="42">
        <v>53200</v>
      </c>
      <c r="H167" s="42">
        <v>207600</v>
      </c>
      <c r="I167" s="38" t="s">
        <v>412</v>
      </c>
      <c r="J167" s="35" t="s">
        <v>116</v>
      </c>
      <c r="K167" s="38" t="s">
        <v>413</v>
      </c>
      <c r="L167" s="13" t="s">
        <v>119</v>
      </c>
    </row>
    <row r="168" spans="1:12" x14ac:dyDescent="0.25">
      <c r="A168" s="2">
        <f t="shared" si="5"/>
        <v>167</v>
      </c>
      <c r="B168" s="6" t="str">
        <f>HYPERLINK("http://cipapp.sandiego.gov/CIPDetail.aspx?ID="&amp;FY20_Published[[#This Row],[Project Number]],C168)</f>
        <v>Thermal Ave - Donax Ave to Palm Ave Sidewalk</v>
      </c>
      <c r="C168" s="35" t="s">
        <v>377</v>
      </c>
      <c r="D168" s="32" t="s">
        <v>243</v>
      </c>
      <c r="E168" s="35" t="s">
        <v>395</v>
      </c>
      <c r="F168" s="35" t="s">
        <v>0</v>
      </c>
      <c r="G168" s="42">
        <v>1270300</v>
      </c>
      <c r="H168" s="42">
        <v>1609099.9998000001</v>
      </c>
      <c r="I168" s="38" t="s">
        <v>413</v>
      </c>
      <c r="J168" s="35" t="s">
        <v>116</v>
      </c>
      <c r="K168" s="38" t="s">
        <v>413</v>
      </c>
      <c r="L168" s="13" t="s">
        <v>118</v>
      </c>
    </row>
    <row r="169" spans="1:12" x14ac:dyDescent="0.25">
      <c r="A169" s="2">
        <f t="shared" si="5"/>
        <v>168</v>
      </c>
      <c r="B169" s="6" t="str">
        <f>HYPERLINK("http://cipapp.sandiego.gov/CIPDetail.aspx?ID="&amp;FY20_Published[[#This Row],[Project Number]],C169)</f>
        <v>Sidewalk Replacement Group 1903-SE &amp; CH</v>
      </c>
      <c r="C169" s="35" t="s">
        <v>80</v>
      </c>
      <c r="D169" s="29" t="s">
        <v>19</v>
      </c>
      <c r="E169" s="35" t="s">
        <v>395</v>
      </c>
      <c r="F169" s="35" t="s">
        <v>0</v>
      </c>
      <c r="G169" s="42">
        <v>1000000</v>
      </c>
      <c r="H169" s="42">
        <v>1649007.4794999999</v>
      </c>
      <c r="I169" s="38" t="s">
        <v>413</v>
      </c>
      <c r="J169" s="35" t="s">
        <v>116</v>
      </c>
      <c r="K169" s="38" t="s">
        <v>413</v>
      </c>
      <c r="L169" s="13" t="s">
        <v>118</v>
      </c>
    </row>
    <row r="170" spans="1:12" x14ac:dyDescent="0.25">
      <c r="A170" s="2">
        <f t="shared" si="5"/>
        <v>169</v>
      </c>
      <c r="B170" s="6" t="str">
        <f>HYPERLINK("http://cipapp.sandiego.gov/CIPDetail.aspx?ID="&amp;FY20_Published[[#This Row],[Project Number]],C170)</f>
        <v>Downtown Complete St Impl Phase 3A</v>
      </c>
      <c r="C170" s="35" t="s">
        <v>378</v>
      </c>
      <c r="D170" s="32" t="s">
        <v>244</v>
      </c>
      <c r="E170" s="35" t="s">
        <v>395</v>
      </c>
      <c r="F170" s="35" t="s">
        <v>0</v>
      </c>
      <c r="G170" s="42">
        <v>4230000</v>
      </c>
      <c r="H170" s="42">
        <v>6999999.9989999998</v>
      </c>
      <c r="I170" s="38" t="s">
        <v>413</v>
      </c>
      <c r="J170" s="35" t="s">
        <v>116</v>
      </c>
      <c r="K170" s="38" t="s">
        <v>413</v>
      </c>
      <c r="L170" s="13" t="s">
        <v>118</v>
      </c>
    </row>
    <row r="171" spans="1:12" x14ac:dyDescent="0.25">
      <c r="A171" s="2">
        <f t="shared" si="5"/>
        <v>170</v>
      </c>
      <c r="B171" s="6" t="str">
        <f>HYPERLINK("http://cipapp.sandiego.gov/CIPDetail.aspx?ID="&amp;FY20_Published[[#This Row],[Project Number]],C171)</f>
        <v>Rose Marie Starns Parking Lot Imprvemts</v>
      </c>
      <c r="C171" s="35" t="s">
        <v>379</v>
      </c>
      <c r="D171" s="29" t="s">
        <v>245</v>
      </c>
      <c r="E171" s="35" t="s">
        <v>397</v>
      </c>
      <c r="F171" s="35" t="s">
        <v>0</v>
      </c>
      <c r="G171" s="42">
        <v>1922000</v>
      </c>
      <c r="H171" s="42">
        <v>2869999.9994999999</v>
      </c>
      <c r="I171" s="38" t="s">
        <v>413</v>
      </c>
      <c r="J171" s="35" t="s">
        <v>116</v>
      </c>
      <c r="K171" s="38" t="s">
        <v>413</v>
      </c>
      <c r="L171" s="13" t="s">
        <v>118</v>
      </c>
    </row>
    <row r="172" spans="1:12" x14ac:dyDescent="0.25">
      <c r="A172" s="2">
        <f t="shared" si="5"/>
        <v>171</v>
      </c>
      <c r="B172" s="6" t="str">
        <f>HYPERLINK("http://cipapp.sandiego.gov/CIPDetail.aspx?ID="&amp;FY20_Published[[#This Row],[Project Number]],C172)</f>
        <v>Chollas Large Car Washes</v>
      </c>
      <c r="C172" s="35" t="s">
        <v>380</v>
      </c>
      <c r="D172" s="32" t="s">
        <v>246</v>
      </c>
      <c r="E172" s="35" t="s">
        <v>402</v>
      </c>
      <c r="F172" s="35" t="s">
        <v>0</v>
      </c>
      <c r="G172" s="42">
        <v>1650000</v>
      </c>
      <c r="H172" s="42">
        <v>2748369.9978</v>
      </c>
      <c r="I172" s="38" t="s">
        <v>413</v>
      </c>
      <c r="J172" s="35" t="s">
        <v>116</v>
      </c>
      <c r="K172" s="38" t="s">
        <v>413</v>
      </c>
      <c r="L172" s="13" t="s">
        <v>118</v>
      </c>
    </row>
    <row r="173" spans="1:12" x14ac:dyDescent="0.25">
      <c r="A173" s="2">
        <f t="shared" si="5"/>
        <v>172</v>
      </c>
      <c r="B173" s="6" t="str">
        <f>HYPERLINK("http://cipapp.sandiego.gov/CIPDetail.aspx?ID="&amp;FY20_Published[[#This Row],[Project Number]],C173)</f>
        <v>PD Substation Small Carwashes</v>
      </c>
      <c r="C173" s="35" t="s">
        <v>381</v>
      </c>
      <c r="D173" s="32" t="s">
        <v>247</v>
      </c>
      <c r="E173" s="35" t="s">
        <v>402</v>
      </c>
      <c r="F173" s="35" t="s">
        <v>0</v>
      </c>
      <c r="G173" s="42">
        <v>2200000</v>
      </c>
      <c r="H173" s="42">
        <v>3488515.9975999999</v>
      </c>
      <c r="I173" s="38" t="s">
        <v>413</v>
      </c>
      <c r="J173" s="35" t="s">
        <v>116</v>
      </c>
      <c r="K173" s="38" t="s">
        <v>413</v>
      </c>
      <c r="L173" s="13" t="s">
        <v>118</v>
      </c>
    </row>
    <row r="174" spans="1:12" x14ac:dyDescent="0.25">
      <c r="A174" s="2">
        <f t="shared" si="5"/>
        <v>173</v>
      </c>
      <c r="B174" s="6" t="str">
        <f>HYPERLINK("http://cipapp.sandiego.gov/CIPDetail.aspx?ID="&amp;FY20_Published[[#This Row],[Project Number]],C174)</f>
        <v>SCRIPPS MIRAMAR RANCH LIB</v>
      </c>
      <c r="C174" s="35" t="s">
        <v>382</v>
      </c>
      <c r="D174" s="32" t="s">
        <v>248</v>
      </c>
      <c r="E174" s="35" t="s">
        <v>404</v>
      </c>
      <c r="F174" s="35" t="s">
        <v>0</v>
      </c>
      <c r="G174" s="42">
        <v>4270000</v>
      </c>
      <c r="H174" s="42">
        <v>6076376.9181000004</v>
      </c>
      <c r="I174" s="38" t="s">
        <v>413</v>
      </c>
      <c r="J174" s="35" t="s">
        <v>116</v>
      </c>
      <c r="K174" s="38" t="s">
        <v>413</v>
      </c>
      <c r="L174" s="13" t="s">
        <v>118</v>
      </c>
    </row>
    <row r="175" spans="1:12" x14ac:dyDescent="0.25">
      <c r="A175" s="2">
        <f t="shared" si="5"/>
        <v>174</v>
      </c>
      <c r="B175" s="6" t="str">
        <f>HYPERLINK("http://cipapp.sandiego.gov/CIPDetail.aspx?ID="&amp;FY20_Published[[#This Row],[Project Number]],C175)</f>
        <v>Cañon Street Pocket Park</v>
      </c>
      <c r="C175" s="35" t="s">
        <v>79</v>
      </c>
      <c r="D175" s="32" t="s">
        <v>23</v>
      </c>
      <c r="E175" s="35" t="s">
        <v>397</v>
      </c>
      <c r="F175" s="35" t="s">
        <v>0</v>
      </c>
      <c r="G175" s="42">
        <v>1224349.99959188</v>
      </c>
      <c r="H175" s="42">
        <v>2567314.8994</v>
      </c>
      <c r="I175" s="38" t="s">
        <v>413</v>
      </c>
      <c r="J175" s="35" t="s">
        <v>116</v>
      </c>
      <c r="K175" s="38" t="s">
        <v>413</v>
      </c>
      <c r="L175" s="13" t="s">
        <v>118</v>
      </c>
    </row>
    <row r="176" spans="1:12" x14ac:dyDescent="0.25">
      <c r="A176" s="2">
        <f t="shared" si="5"/>
        <v>175</v>
      </c>
      <c r="B176" s="6" t="str">
        <f>HYPERLINK("http://dpcrcdotnetprod.sannet.gov:255/CIPDetail.aspx?ID="&amp;FY20_Published[[#This Row],[Project Number]],C176)</f>
        <v>University Ave Complete Street</v>
      </c>
      <c r="C176" s="35" t="s">
        <v>383</v>
      </c>
      <c r="D176" s="32" t="s">
        <v>249</v>
      </c>
      <c r="E176" s="35" t="s">
        <v>395</v>
      </c>
      <c r="F176" s="35" t="s">
        <v>0</v>
      </c>
      <c r="G176" s="42">
        <v>4838300</v>
      </c>
      <c r="H176" s="42">
        <v>7229399.9889000002</v>
      </c>
      <c r="I176" s="38" t="s">
        <v>413</v>
      </c>
      <c r="J176" s="35" t="s">
        <v>116</v>
      </c>
      <c r="K176" s="38" t="s">
        <v>413</v>
      </c>
      <c r="L176" s="13" t="s">
        <v>118</v>
      </c>
    </row>
    <row r="177" spans="1:12" x14ac:dyDescent="0.25">
      <c r="A177" s="2">
        <f t="shared" si="5"/>
        <v>176</v>
      </c>
      <c r="B177" s="6" t="str">
        <f>HYPERLINK("http://dpcrcdotnetprod.sannet.gov:255/CIPDetail.aspx?ID="&amp;FY20_Published[[#This Row],[Project Number]],C177)</f>
        <v>AC Water &amp; Sewer Group 1056 (W)</v>
      </c>
      <c r="C177" s="35" t="s">
        <v>384</v>
      </c>
      <c r="D177" s="32" t="s">
        <v>250</v>
      </c>
      <c r="E177" s="35" t="s">
        <v>398</v>
      </c>
      <c r="F177" s="35" t="s">
        <v>0</v>
      </c>
      <c r="G177" s="42">
        <v>8535299.9967999998</v>
      </c>
      <c r="H177" s="42">
        <v>11045699.9968</v>
      </c>
      <c r="I177" s="38" t="s">
        <v>413</v>
      </c>
      <c r="J177" s="35" t="s">
        <v>119</v>
      </c>
      <c r="K177" s="38" t="s">
        <v>413</v>
      </c>
      <c r="L177" s="13" t="s">
        <v>118</v>
      </c>
    </row>
    <row r="178" spans="1:12" x14ac:dyDescent="0.25">
      <c r="A178" s="2">
        <f t="shared" si="5"/>
        <v>177</v>
      </c>
      <c r="B178" s="6" t="str">
        <f>HYPERLINK("http://dpcrcdotnetprod.sannet.gov:255/CIPDetail.aspx?ID="&amp;FY20_Published[[#This Row],[Project Number]],C178)</f>
        <v>AC Water &amp; Sewer Group 1056 (S)</v>
      </c>
      <c r="C178" s="35" t="s">
        <v>385</v>
      </c>
      <c r="D178" s="37" t="s">
        <v>251</v>
      </c>
      <c r="E178" s="35" t="s">
        <v>398</v>
      </c>
      <c r="F178" s="35" t="s">
        <v>0</v>
      </c>
      <c r="G178" s="42">
        <v>181799.9999</v>
      </c>
      <c r="H178" s="42">
        <v>241699.9999</v>
      </c>
      <c r="I178" s="38" t="s">
        <v>413</v>
      </c>
      <c r="J178" s="35" t="s">
        <v>119</v>
      </c>
      <c r="K178" s="38" t="s">
        <v>413</v>
      </c>
      <c r="L178" s="13" t="s">
        <v>118</v>
      </c>
    </row>
    <row r="179" spans="1:12" x14ac:dyDescent="0.25">
      <c r="A179" s="2">
        <f t="shared" si="5"/>
        <v>178</v>
      </c>
      <c r="B179" s="6" t="str">
        <f>HYPERLINK("http://dpcrcdotnetprod.sannet.gov:255/CIPDetail.aspx?ID="&amp;FY20_Published[[#This Row],[Project Number]],C179)</f>
        <v>Torrey Highlands NP Upgrades</v>
      </c>
      <c r="C179" s="35" t="s">
        <v>386</v>
      </c>
      <c r="D179" s="17" t="s">
        <v>24</v>
      </c>
      <c r="E179" s="35" t="s">
        <v>397</v>
      </c>
      <c r="F179" s="35" t="s">
        <v>0</v>
      </c>
      <c r="G179" s="42">
        <v>659999.99960400001</v>
      </c>
      <c r="H179" s="42">
        <v>1027937.3911</v>
      </c>
      <c r="I179" s="38" t="s">
        <v>413</v>
      </c>
      <c r="J179" s="35" t="s">
        <v>119</v>
      </c>
      <c r="K179" s="38" t="s">
        <v>413</v>
      </c>
      <c r="L179" s="13" t="s">
        <v>119</v>
      </c>
    </row>
    <row r="180" spans="1:12" x14ac:dyDescent="0.25">
      <c r="A180" s="2">
        <f t="shared" si="5"/>
        <v>179</v>
      </c>
      <c r="B180" s="6" t="str">
        <f>HYPERLINK("http://dpcrcdotnetprod.sannet.gov:255/CIPDetail.aspx?ID="&amp;FY20_Published[[#This Row],[Project Number]],C180)</f>
        <v>Mountain View Sports Courts</v>
      </c>
      <c r="C180" s="35" t="s">
        <v>387</v>
      </c>
      <c r="D180" s="17" t="s">
        <v>127</v>
      </c>
      <c r="E180" s="35" t="s">
        <v>397</v>
      </c>
      <c r="F180" s="35" t="s">
        <v>114</v>
      </c>
      <c r="G180" s="42">
        <v>542000</v>
      </c>
      <c r="H180" s="42">
        <v>1251999.9998000001</v>
      </c>
      <c r="I180" s="38" t="s">
        <v>413</v>
      </c>
      <c r="J180" s="35" t="s">
        <v>117</v>
      </c>
      <c r="K180" s="38" t="s">
        <v>413</v>
      </c>
      <c r="L180" s="13" t="s">
        <v>119</v>
      </c>
    </row>
    <row r="181" spans="1:12" x14ac:dyDescent="0.25">
      <c r="A181" s="2">
        <f t="shared" si="5"/>
        <v>180</v>
      </c>
      <c r="B181" s="6" t="str">
        <f>HYPERLINK("http://dpcrcdotnetprod.sannet.gov:255/CIPDetail.aspx?ID="&amp;FY20_Published[[#This Row],[Project Number]],C181)</f>
        <v>Balboa Park Pipeline Repl Ph III (W)</v>
      </c>
      <c r="C181" s="35" t="s">
        <v>82</v>
      </c>
      <c r="D181" s="37" t="s">
        <v>52</v>
      </c>
      <c r="E181" s="35" t="s">
        <v>398</v>
      </c>
      <c r="F181" s="35" t="s">
        <v>0</v>
      </c>
      <c r="G181" s="42">
        <v>3010000</v>
      </c>
      <c r="H181" s="42">
        <v>5004135.2862999998</v>
      </c>
      <c r="I181" s="38" t="s">
        <v>412</v>
      </c>
      <c r="J181" s="35" t="s">
        <v>116</v>
      </c>
      <c r="K181" s="38" t="s">
        <v>413</v>
      </c>
      <c r="L181" s="13" t="s">
        <v>118</v>
      </c>
    </row>
    <row r="182" spans="1:12" x14ac:dyDescent="0.25">
      <c r="A182" s="2">
        <f t="shared" si="5"/>
        <v>181</v>
      </c>
      <c r="B182" s="6" t="str">
        <f>HYPERLINK("http://dpcrcdotnetprod.sannet.gov:255/CIPDetail.aspx?ID="&amp;FY20_Published[[#This Row],[Project Number]],C182)</f>
        <v>Balboa Park Pipeline Repl Ph III (S)</v>
      </c>
      <c r="C182" s="35" t="s">
        <v>83</v>
      </c>
      <c r="D182" s="37" t="s">
        <v>53</v>
      </c>
      <c r="E182" s="35" t="s">
        <v>398</v>
      </c>
      <c r="F182" s="35" t="s">
        <v>0</v>
      </c>
      <c r="G182" s="42">
        <v>1213000</v>
      </c>
      <c r="H182" s="42">
        <v>1998499.6189999999</v>
      </c>
      <c r="I182" s="38" t="s">
        <v>413</v>
      </c>
      <c r="J182" s="35" t="s">
        <v>116</v>
      </c>
      <c r="K182" s="38" t="s">
        <v>413</v>
      </c>
      <c r="L182" s="13" t="s">
        <v>118</v>
      </c>
    </row>
    <row r="183" spans="1:12" x14ac:dyDescent="0.25">
      <c r="A183" s="2">
        <f t="shared" si="5"/>
        <v>182</v>
      </c>
      <c r="B183" s="6" t="str">
        <f>HYPERLINK("http://dpcrcdotnetprod.sannet.gov:255/CIPDetail.aspx?ID="&amp;FY20_Published[[#This Row],[Project Number]],C183)</f>
        <v>MLK Rec Center Moisture Intrusion</v>
      </c>
      <c r="C183" s="35" t="s">
        <v>140</v>
      </c>
      <c r="D183" s="17" t="s">
        <v>130</v>
      </c>
      <c r="E183" s="35" t="s">
        <v>397</v>
      </c>
      <c r="F183" s="35" t="s">
        <v>0</v>
      </c>
      <c r="G183" s="42">
        <v>1020093</v>
      </c>
      <c r="H183" s="42">
        <v>2439819.9980000001</v>
      </c>
      <c r="I183" s="38" t="s">
        <v>413</v>
      </c>
      <c r="J183" s="35" t="s">
        <v>117</v>
      </c>
      <c r="K183" s="38" t="s">
        <v>413</v>
      </c>
      <c r="L183" s="13" t="s">
        <v>116</v>
      </c>
    </row>
    <row r="184" spans="1:12" x14ac:dyDescent="0.25">
      <c r="A184" s="2">
        <f t="shared" si="5"/>
        <v>183</v>
      </c>
      <c r="B184" s="6" t="str">
        <f>HYPERLINK("http://dpcrcdotnetprod.sannet.gov:255/CIPDetail.aspx?ID="&amp;FY20_Published[[#This Row],[Project Number]],C184)</f>
        <v>San Diego Av (Old Town-McKee) SL UU598</v>
      </c>
      <c r="C184" s="35" t="s">
        <v>388</v>
      </c>
      <c r="D184" s="37" t="s">
        <v>252</v>
      </c>
      <c r="E184" s="35" t="s">
        <v>395</v>
      </c>
      <c r="F184" s="35" t="s">
        <v>114</v>
      </c>
      <c r="G184" s="42">
        <v>82200</v>
      </c>
      <c r="H184" s="42">
        <v>333600</v>
      </c>
      <c r="I184" s="38" t="s">
        <v>412</v>
      </c>
      <c r="J184" s="35" t="s">
        <v>116</v>
      </c>
      <c r="K184" s="38" t="s">
        <v>413</v>
      </c>
      <c r="L184" s="13" t="s">
        <v>119</v>
      </c>
    </row>
    <row r="185" spans="1:12" x14ac:dyDescent="0.25">
      <c r="A185" s="2">
        <f t="shared" si="5"/>
        <v>184</v>
      </c>
      <c r="B185" s="6" t="str">
        <f>HYPERLINK("http://dpcrcdotnetprod.sannet.gov:255/CIPDetail.aspx?ID="&amp;FY20_Published[[#This Row],[Project Number]],C185)</f>
        <v>Pacific Highlands Ranch Branch Library</v>
      </c>
      <c r="C185" s="35" t="s">
        <v>389</v>
      </c>
      <c r="D185" s="37" t="s">
        <v>253</v>
      </c>
      <c r="E185" s="35" t="s">
        <v>404</v>
      </c>
      <c r="F185" s="35" t="s">
        <v>0</v>
      </c>
      <c r="G185" s="42">
        <v>17443915</v>
      </c>
      <c r="H185" s="42">
        <v>26164178</v>
      </c>
      <c r="I185" s="38" t="s">
        <v>413</v>
      </c>
      <c r="J185" s="35" t="s">
        <v>117</v>
      </c>
      <c r="K185" s="38" t="s">
        <v>413</v>
      </c>
      <c r="L185" s="13" t="s">
        <v>116</v>
      </c>
    </row>
    <row r="186" spans="1:12" x14ac:dyDescent="0.25">
      <c r="A186" s="2">
        <f t="shared" si="5"/>
        <v>185</v>
      </c>
      <c r="B186" s="6" t="str">
        <f>HYPERLINK("http://dpcrcdotnetprod.sannet.gov:255/CIPDetail.aspx?ID="&amp;FY20_Published[[#This Row],[Project Number]],C186)</f>
        <v>Seminole PH2 (El Cajon-Stanley) SL UU630</v>
      </c>
      <c r="C186" s="35" t="s">
        <v>390</v>
      </c>
      <c r="D186" s="37" t="s">
        <v>123</v>
      </c>
      <c r="E186" s="35" t="s">
        <v>395</v>
      </c>
      <c r="F186" s="35" t="s">
        <v>114</v>
      </c>
      <c r="G186" s="42">
        <v>108000</v>
      </c>
      <c r="H186" s="42">
        <v>269999.99969999999</v>
      </c>
      <c r="I186" s="38" t="s">
        <v>413</v>
      </c>
      <c r="J186" s="35" t="s">
        <v>117</v>
      </c>
      <c r="K186" s="38" t="s">
        <v>413</v>
      </c>
      <c r="L186" s="13" t="s">
        <v>117</v>
      </c>
    </row>
    <row r="187" spans="1:12" x14ac:dyDescent="0.25">
      <c r="A187" s="2">
        <f t="shared" si="5"/>
        <v>186</v>
      </c>
      <c r="B187" s="6" t="str">
        <f>HYPERLINK("http://dpcrcdotnetprod.sannet.gov:255/CIPDetail.aspx?ID="&amp;FY20_Published[[#This Row],[Project Number]],C187)</f>
        <v>Citywide Street Lights Group 1801</v>
      </c>
      <c r="C187" s="35" t="s">
        <v>391</v>
      </c>
      <c r="D187" s="37" t="s">
        <v>254</v>
      </c>
      <c r="E187" s="35" t="s">
        <v>395</v>
      </c>
      <c r="F187" s="35" t="s">
        <v>0</v>
      </c>
      <c r="G187" s="42">
        <v>120000</v>
      </c>
      <c r="H187" s="42">
        <v>207238</v>
      </c>
      <c r="I187" s="38" t="s">
        <v>413</v>
      </c>
      <c r="J187" s="35" t="s">
        <v>119</v>
      </c>
      <c r="K187" s="38" t="s">
        <v>413</v>
      </c>
      <c r="L187" s="13" t="s">
        <v>116</v>
      </c>
    </row>
    <row r="188" spans="1:12" x14ac:dyDescent="0.25">
      <c r="A188" s="2">
        <f t="shared" si="5"/>
        <v>187</v>
      </c>
      <c r="B188" s="6" t="str">
        <f>HYPERLINK("http://dpcrcdotnetprod.sannet.gov:255/CIPDetail.aspx?ID="&amp;FY20_Published[[#This Row],[Project Number]],C188)</f>
        <v>Block 3DD (Adams North) SL UU908</v>
      </c>
      <c r="C188" s="35" t="s">
        <v>392</v>
      </c>
      <c r="D188" s="37" t="s">
        <v>255</v>
      </c>
      <c r="E188" s="35" t="s">
        <v>395</v>
      </c>
      <c r="F188" s="35" t="s">
        <v>410</v>
      </c>
      <c r="G188" s="42">
        <v>279399.9988</v>
      </c>
      <c r="H188" s="42">
        <v>843999.99879999994</v>
      </c>
      <c r="I188" s="38" t="s">
        <v>413</v>
      </c>
      <c r="J188" s="35" t="s">
        <v>116</v>
      </c>
      <c r="K188" s="38" t="s">
        <v>413</v>
      </c>
      <c r="L188" s="13" t="s">
        <v>116</v>
      </c>
    </row>
    <row r="189" spans="1:12" x14ac:dyDescent="0.25">
      <c r="A189" s="2">
        <f t="shared" si="5"/>
        <v>188</v>
      </c>
      <c r="B189" s="6" t="str">
        <f>HYPERLINK("http://dpcrcdotnetprod.sannet.gov:255/CIPDetail.aspx?ID="&amp;FY20_Published[[#This Row],[Project Number]],C189)</f>
        <v>University of SD FH/FS Reconnection</v>
      </c>
      <c r="C189" s="35" t="s">
        <v>393</v>
      </c>
      <c r="D189" s="37" t="s">
        <v>256</v>
      </c>
      <c r="E189" s="35" t="s">
        <v>398</v>
      </c>
      <c r="F189" s="35" t="s">
        <v>114</v>
      </c>
      <c r="G189" s="42">
        <v>209479.83989999999</v>
      </c>
      <c r="H189" s="42">
        <v>234479.83989999999</v>
      </c>
      <c r="I189" s="38" t="s">
        <v>413</v>
      </c>
      <c r="J189" s="35" t="s">
        <v>117</v>
      </c>
      <c r="K189" s="38" t="s">
        <v>413</v>
      </c>
      <c r="L189" s="13" t="s">
        <v>119</v>
      </c>
    </row>
    <row r="190" spans="1:12" x14ac:dyDescent="0.25">
      <c r="A190" s="2">
        <f t="shared" si="5"/>
        <v>189</v>
      </c>
      <c r="B190" s="6" t="str">
        <f>HYPERLINK("http://dpcrcdotnetprod.sannet.gov:255/CIPDetail.aspx?ID="&amp;FY20_Published[[#This Row],[Project Number]],C190)</f>
        <v>Civita Franklin Ridge</v>
      </c>
      <c r="C190" s="35" t="s">
        <v>394</v>
      </c>
      <c r="D190" s="37" t="s">
        <v>257</v>
      </c>
      <c r="E190" s="35" t="s">
        <v>397</v>
      </c>
      <c r="F190" s="35" t="s">
        <v>411</v>
      </c>
      <c r="G190" s="42">
        <v>71000</v>
      </c>
      <c r="H190" s="42">
        <v>223183.64</v>
      </c>
      <c r="I190" s="38" t="s">
        <v>413</v>
      </c>
      <c r="J190" s="35" t="s">
        <v>119</v>
      </c>
      <c r="K190" s="38" t="s">
        <v>413</v>
      </c>
      <c r="L190" s="13" t="s">
        <v>118</v>
      </c>
    </row>
    <row r="191" spans="1:12" x14ac:dyDescent="0.25">
      <c r="A191" s="2"/>
      <c r="B191" s="6"/>
      <c r="C191" s="25"/>
      <c r="D191" s="30"/>
      <c r="E191" s="28"/>
      <c r="F191" s="27"/>
      <c r="G191" s="43"/>
      <c r="H191" s="43"/>
      <c r="I191" s="26"/>
      <c r="J191" s="4"/>
      <c r="K191" s="26"/>
      <c r="L191" s="4"/>
    </row>
    <row r="192" spans="1:12" x14ac:dyDescent="0.25">
      <c r="A192" s="19"/>
      <c r="B192" s="19"/>
      <c r="C192" s="20"/>
      <c r="D192" s="24" t="str">
        <f>SUBTOTAL(103,D2:D190)&amp;" CIP Projects"</f>
        <v>189 CIP Projects</v>
      </c>
      <c r="E192" s="21"/>
      <c r="F192" s="21"/>
      <c r="G192" s="44">
        <f>SUBTOTAL(109,FY20_Published[Estimated Total Contract Cost ($)])</f>
        <v>1449412990.2927036</v>
      </c>
      <c r="H192" s="44">
        <f>SUBTOTAL(109,FY20_Published[Estimated Total Project Cost ($)])</f>
        <v>2162077005.0456138</v>
      </c>
      <c r="I192" s="22"/>
      <c r="J192" s="23"/>
      <c r="K192" s="22"/>
      <c r="L192" s="23"/>
    </row>
  </sheetData>
  <conditionalFormatting sqref="C2:C191">
    <cfRule type="duplicateValues" dxfId="41" priority="569"/>
  </conditionalFormatting>
  <pageMargins left="0.7" right="0.7" top="0.92647058823529405" bottom="0.75" header="0.3" footer="0.3"/>
  <pageSetup scale="34" fitToHeight="0" orientation="landscape" verticalDpi="1200" r:id="rId1"/>
  <headerFooter>
    <oddHeader>&amp;L&amp;"Open Sans,Bold"&amp;20Forecast of Projects to be Awarded 
&amp;"Open Sans,Regular"&amp;16FY-19 Mid-Year&amp;"Open Sans,Bold" &amp;R&amp;G</oddHeader>
    <oddFooter>&amp;L&amp;"-,Bold"&amp;16Capital Asset Management &amp;"-,Regular" CIP Analysis &amp;&amp; Strategic Forecasting &amp;R&amp;"Open Sans,Regular"&amp;16&amp;K000000DRAFT</odd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6"/>
  <sheetViews>
    <sheetView workbookViewId="0">
      <selection activeCell="C30" sqref="C30"/>
    </sheetView>
  </sheetViews>
  <sheetFormatPr defaultRowHeight="15" x14ac:dyDescent="0.25"/>
  <cols>
    <col min="1" max="1" width="30.140625" bestFit="1" customWidth="1"/>
    <col min="2" max="2" width="36.42578125" bestFit="1" customWidth="1"/>
    <col min="3" max="3" width="26.28515625" customWidth="1"/>
  </cols>
  <sheetData>
    <row r="1" spans="1:3" ht="21" x14ac:dyDescent="0.25">
      <c r="A1" s="11" t="s">
        <v>17</v>
      </c>
    </row>
    <row r="3" spans="1:3" x14ac:dyDescent="0.25">
      <c r="A3" s="12" t="s">
        <v>16</v>
      </c>
      <c r="B3" s="12" t="s">
        <v>14</v>
      </c>
      <c r="C3" s="12" t="s">
        <v>15</v>
      </c>
    </row>
    <row r="4" spans="1:3" x14ac:dyDescent="0.25">
      <c r="A4" s="39" t="s">
        <v>395</v>
      </c>
      <c r="B4" s="14">
        <v>86371599.836375356</v>
      </c>
      <c r="C4" s="14">
        <v>141416272.7790921</v>
      </c>
    </row>
    <row r="5" spans="1:3" x14ac:dyDescent="0.25">
      <c r="A5" s="39" t="s">
        <v>404</v>
      </c>
      <c r="B5" s="14">
        <v>21879915</v>
      </c>
      <c r="C5" s="14">
        <v>32520554.918000001</v>
      </c>
    </row>
    <row r="6" spans="1:3" x14ac:dyDescent="0.25">
      <c r="A6" s="39" t="s">
        <v>121</v>
      </c>
      <c r="B6" s="14">
        <v>93878000</v>
      </c>
      <c r="C6" s="14">
        <v>113534950</v>
      </c>
    </row>
    <row r="7" spans="1:3" x14ac:dyDescent="0.25">
      <c r="A7" s="39" t="s">
        <v>396</v>
      </c>
      <c r="B7" s="14">
        <v>50990779.002027705</v>
      </c>
      <c r="C7" s="14">
        <v>59839217.832620829</v>
      </c>
    </row>
    <row r="8" spans="1:3" x14ac:dyDescent="0.25">
      <c r="A8" s="39" t="s">
        <v>397</v>
      </c>
      <c r="B8" s="14">
        <v>74679998.171212673</v>
      </c>
      <c r="C8" s="14">
        <v>121907285.55590001</v>
      </c>
    </row>
    <row r="9" spans="1:3" x14ac:dyDescent="0.25">
      <c r="A9" s="39" t="s">
        <v>398</v>
      </c>
      <c r="B9" s="14">
        <v>1089499927.2830884</v>
      </c>
      <c r="C9" s="14">
        <v>1609180421.4256997</v>
      </c>
    </row>
    <row r="10" spans="1:3" x14ac:dyDescent="0.25">
      <c r="A10" s="39" t="s">
        <v>399</v>
      </c>
      <c r="B10" s="14">
        <v>9000000</v>
      </c>
      <c r="C10" s="14">
        <v>30000000</v>
      </c>
    </row>
    <row r="11" spans="1:3" x14ac:dyDescent="0.25">
      <c r="A11" s="39" t="s">
        <v>400</v>
      </c>
      <c r="B11" s="14">
        <v>222271</v>
      </c>
      <c r="C11" s="14">
        <v>248416.25</v>
      </c>
    </row>
    <row r="12" spans="1:3" x14ac:dyDescent="0.25">
      <c r="A12" s="39" t="s">
        <v>401</v>
      </c>
      <c r="B12" s="14">
        <v>12137500</v>
      </c>
      <c r="C12" s="14">
        <v>37572000.289999999</v>
      </c>
    </row>
    <row r="13" spans="1:3" x14ac:dyDescent="0.25">
      <c r="A13" s="39" t="s">
        <v>402</v>
      </c>
      <c r="B13" s="14">
        <v>4453000</v>
      </c>
      <c r="C13" s="14">
        <v>7457885.9943000004</v>
      </c>
    </row>
    <row r="14" spans="1:3" x14ac:dyDescent="0.25">
      <c r="A14" s="39" t="s">
        <v>403</v>
      </c>
      <c r="B14" s="14">
        <v>0</v>
      </c>
      <c r="C14" s="14">
        <v>0</v>
      </c>
    </row>
    <row r="15" spans="1:3" x14ac:dyDescent="0.25">
      <c r="A15" s="39" t="s">
        <v>405</v>
      </c>
      <c r="B15" s="14">
        <v>6300000</v>
      </c>
      <c r="C15" s="14">
        <v>8400000</v>
      </c>
    </row>
    <row r="16" spans="1:3" x14ac:dyDescent="0.25">
      <c r="A16" s="13" t="s">
        <v>416</v>
      </c>
      <c r="B16" s="14">
        <v>1449412990.2927041</v>
      </c>
      <c r="C16" s="14">
        <v>2162077005.0456123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C1389681DEAC448689519918536E92" ma:contentTypeVersion="11" ma:contentTypeDescription="Create a new document." ma:contentTypeScope="" ma:versionID="0068f18a6286f35c7be6f0488c48e4d3">
  <xsd:schema xmlns:xsd="http://www.w3.org/2001/XMLSchema" xmlns:xs="http://www.w3.org/2001/XMLSchema" xmlns:p="http://schemas.microsoft.com/office/2006/metadata/properties" xmlns:ns3="d4ae8643-da03-4dff-acd9-79ddbc895276" xmlns:ns4="f6669401-ac95-4c05-a773-36c1d16ba1a2" targetNamespace="http://schemas.microsoft.com/office/2006/metadata/properties" ma:root="true" ma:fieldsID="9fca200ee32ce3f96aefdfa4495ff5f7" ns3:_="" ns4:_="">
    <xsd:import namespace="d4ae8643-da03-4dff-acd9-79ddbc895276"/>
    <xsd:import namespace="f6669401-ac95-4c05-a773-36c1d16ba1a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ae8643-da03-4dff-acd9-79ddbc8952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669401-ac95-4c05-a773-36c1d16ba1a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861F03-1A00-42E4-AB07-5F2532D89526}">
  <ds:schemaRefs>
    <ds:schemaRef ds:uri="http://purl.org/dc/terms/"/>
    <ds:schemaRef ds:uri="d4ae8643-da03-4dff-acd9-79ddbc8952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f6669401-ac95-4c05-a773-36c1d16ba1a2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C0F5B3-B603-4462-B7A5-BDAAA2D28F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ae8643-da03-4dff-acd9-79ddbc895276"/>
    <ds:schemaRef ds:uri="f6669401-ac95-4c05-a773-36c1d16ba1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393553-3E05-4CCB-A417-EE2D02076D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Forecast of Projects</vt:lpstr>
      <vt:lpstr>Summary Table</vt:lpstr>
      <vt:lpstr>'Forecast of Projects'!Print_Titles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Abugharbieh, Mazen</dc:creator>
  <cp:lastModifiedBy>Chan, Pian</cp:lastModifiedBy>
  <dcterms:created xsi:type="dcterms:W3CDTF">2019-03-14T23:25:18Z</dcterms:created>
  <dcterms:modified xsi:type="dcterms:W3CDTF">2020-12-07T21:29:19Z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56f20686f0d0457d98d0fb2820c83c08</vt:lpwstr>
  </property>
  <property fmtid="{D5CDD505-2E9C-101B-9397-08002B2CF9AE}" pid="3" name="ContentTypeId">
    <vt:lpwstr>0x010100D5C1389681DEAC448689519918536E92</vt:lpwstr>
  </property>
</Properties>
</file>