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hidePivotFieldList="1" defaultThemeVersion="166925"/>
  <mc:AlternateContent xmlns:mc="http://schemas.openxmlformats.org/markup-compatibility/2006">
    <mc:Choice Requires="x15">
      <x15ac:absPath xmlns:x15ac="http://schemas.microsoft.com/office/spreadsheetml/2010/11/ac" url="/Users/lkosta/Documents/"/>
    </mc:Choice>
  </mc:AlternateContent>
  <xr:revisionPtr revIDLastSave="0" documentId="8_{50CE6869-DEC2-8A43-B09F-5164733CB80C}" xr6:coauthVersionLast="47" xr6:coauthVersionMax="47" xr10:uidLastSave="{00000000-0000-0000-0000-000000000000}"/>
  <bookViews>
    <workbookView xWindow="-34100" yWindow="920" windowWidth="28660" windowHeight="14740" activeTab="1" xr2:uid="{00000000-000D-0000-FFFF-FFFF00000000}"/>
  </bookViews>
  <sheets>
    <sheet name="Summary" sheetId="3" r:id="rId1"/>
    <sheet name="FINAL CAP RELATED" sheetId="1" r:id="rId2"/>
    <sheet name="CIP Projects by Fund" sheetId="6" r:id="rId3"/>
  </sheets>
  <definedNames>
    <definedName name="_xlnm._FilterDatabase" localSheetId="1" hidden="1">'FINAL CAP RELATED'!$A$1:$AG$180</definedName>
  </definedNames>
  <calcPr calcId="191029"/>
  <pivotCaches>
    <pivotCache cacheId="0" r:id="rId4"/>
    <pivotCache cacheId="1" r:id="rId5"/>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5" i="1" l="1"/>
  <c r="I180" i="1"/>
  <c r="I179" i="1"/>
  <c r="I178" i="1"/>
  <c r="I177" i="1"/>
  <c r="I176"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34" i="1"/>
  <c r="I135" i="1"/>
  <c r="I136" i="1"/>
  <c r="I137" i="1"/>
  <c r="I138" i="1"/>
  <c r="I139" i="1"/>
  <c r="I140" i="1"/>
  <c r="I141" i="1"/>
  <c r="I142" i="1"/>
  <c r="I143" i="1"/>
  <c r="I144" i="1"/>
  <c r="I133" i="1"/>
  <c r="I130" i="1"/>
  <c r="I131" i="1"/>
  <c r="I132" i="1"/>
  <c r="I128" i="1"/>
  <c r="I129" i="1"/>
  <c r="I126" i="1"/>
  <c r="I127" i="1"/>
  <c r="I124" i="1"/>
  <c r="I125" i="1"/>
  <c r="I123" i="1"/>
  <c r="I122" i="1"/>
  <c r="I121" i="1"/>
  <c r="I120" i="1"/>
  <c r="I119" i="1"/>
  <c r="I118" i="1"/>
  <c r="I117" i="1"/>
  <c r="I116" i="1"/>
  <c r="I115" i="1"/>
  <c r="I114" i="1"/>
  <c r="I113" i="1"/>
  <c r="I112" i="1"/>
  <c r="H164" i="6"/>
  <c r="H20" i="6"/>
  <c r="H23" i="6"/>
  <c r="H26" i="6"/>
  <c r="H32" i="6"/>
  <c r="H36" i="6"/>
  <c r="H39" i="6"/>
  <c r="H45" i="6"/>
  <c r="H48" i="6"/>
  <c r="H51" i="6"/>
  <c r="H54" i="6"/>
  <c r="H57" i="6"/>
  <c r="H64" i="6"/>
  <c r="H71" i="6"/>
  <c r="H72" i="6"/>
  <c r="H74" i="6"/>
  <c r="H75" i="6"/>
  <c r="H89" i="6"/>
  <c r="H90" i="6"/>
  <c r="H93" i="6"/>
  <c r="H94" i="6"/>
  <c r="H95" i="6"/>
  <c r="H98" i="6"/>
  <c r="H105" i="6"/>
  <c r="H106" i="6"/>
  <c r="H107" i="6"/>
  <c r="H108" i="6"/>
  <c r="H109" i="6"/>
  <c r="H110" i="6"/>
  <c r="H111" i="6"/>
  <c r="H112" i="6"/>
  <c r="H113" i="6"/>
  <c r="H114" i="6"/>
  <c r="H115" i="6"/>
  <c r="H129" i="6"/>
  <c r="H136" i="6"/>
  <c r="H143" i="6"/>
  <c r="H150" i="6"/>
  <c r="H157" i="6"/>
  <c r="H165" i="6"/>
  <c r="H172" i="6"/>
  <c r="H173" i="6"/>
  <c r="H174" i="6"/>
  <c r="H181" i="6"/>
  <c r="H183" i="6"/>
  <c r="H185" i="6"/>
  <c r="H186" i="6"/>
  <c r="H187" i="6"/>
  <c r="H188" i="6"/>
  <c r="H192" i="6"/>
  <c r="H196" i="6"/>
  <c r="H208" i="6"/>
  <c r="H209" i="6"/>
  <c r="H216" i="6"/>
  <c r="H217" i="6"/>
  <c r="H218" i="6"/>
  <c r="H219" i="6"/>
  <c r="H220" i="6"/>
  <c r="H221" i="6"/>
  <c r="H222" i="6"/>
  <c r="H223" i="6"/>
  <c r="H224" i="6"/>
  <c r="H225" i="6"/>
  <c r="H239" i="6"/>
  <c r="H247" i="6"/>
  <c r="H251" i="6"/>
  <c r="H258" i="6"/>
  <c r="H259" i="6"/>
  <c r="H267" i="6"/>
  <c r="I111" i="1"/>
  <c r="I110" i="1"/>
  <c r="I109" i="1"/>
  <c r="I108" i="1"/>
  <c r="I107" i="1"/>
  <c r="I106" i="1"/>
  <c r="I105" i="1"/>
  <c r="I104" i="1"/>
  <c r="I103" i="1"/>
  <c r="I102" i="1"/>
  <c r="I101" i="1"/>
  <c r="I100" i="1"/>
  <c r="I99" i="1"/>
  <c r="I98" i="1" l="1"/>
  <c r="I97" i="1"/>
  <c r="I96" i="1"/>
  <c r="I24" i="1"/>
  <c r="I23" i="1"/>
  <c r="I95" i="1"/>
  <c r="I94" i="1"/>
  <c r="I93" i="1"/>
  <c r="I92" i="1"/>
  <c r="I91" i="1"/>
  <c r="I90" i="1"/>
  <c r="I89" i="1"/>
  <c r="I88" i="1"/>
  <c r="I87" i="1"/>
  <c r="I86" i="1"/>
  <c r="I22" i="1"/>
  <c r="I85" i="1" l="1"/>
  <c r="I61" i="1"/>
  <c r="I60" i="1"/>
  <c r="I59" i="1"/>
  <c r="I58" i="1"/>
  <c r="I57" i="1"/>
  <c r="I56" i="1"/>
  <c r="I55" i="1"/>
  <c r="I54" i="1"/>
  <c r="I53" i="1"/>
  <c r="I52" i="1"/>
  <c r="I51" i="1"/>
  <c r="I50" i="1"/>
  <c r="I49" i="1"/>
  <c r="I48" i="1"/>
  <c r="I47" i="1"/>
  <c r="I46" i="1"/>
  <c r="I16" i="1"/>
  <c r="I14" i="1"/>
  <c r="I73" i="1"/>
  <c r="I72" i="1"/>
  <c r="I71" i="1"/>
  <c r="I70" i="1"/>
  <c r="I69" i="1"/>
  <c r="I68" i="1"/>
  <c r="I10" i="1"/>
  <c r="I84" i="1" l="1"/>
  <c r="I45" i="1"/>
  <c r="I44" i="1"/>
  <c r="I83" i="1"/>
  <c r="I82" i="1"/>
  <c r="I43" i="1"/>
  <c r="I18" i="1"/>
  <c r="I81" i="1"/>
  <c r="I80" i="1"/>
  <c r="I79" i="1"/>
  <c r="I78" i="1"/>
  <c r="I77" i="1"/>
  <c r="I17" i="1"/>
  <c r="I42" i="1"/>
  <c r="I41" i="1"/>
  <c r="I15" i="1"/>
  <c r="I76" i="1"/>
  <c r="I75" i="1"/>
  <c r="I40" i="1"/>
  <c r="I74" i="1"/>
  <c r="I13" i="1"/>
  <c r="I39" i="1"/>
  <c r="I67" i="1"/>
  <c r="I12" i="1"/>
  <c r="I38" i="1"/>
  <c r="I37" i="1"/>
  <c r="I36" i="1"/>
  <c r="I11" i="1"/>
  <c r="I9" i="1"/>
  <c r="I8" i="1"/>
  <c r="I35" i="1"/>
  <c r="I34" i="1"/>
  <c r="I33" i="1"/>
  <c r="I32" i="1"/>
  <c r="I3" i="1"/>
  <c r="I4" i="1"/>
  <c r="I30" i="1"/>
  <c r="I27" i="1"/>
  <c r="I26" i="1"/>
  <c r="I20" i="1"/>
  <c r="I19" i="1"/>
  <c r="I65" i="1"/>
  <c r="I66" i="1"/>
  <c r="I25" i="1"/>
  <c r="I31" i="1"/>
  <c r="I29" i="1"/>
  <c r="I28" i="1"/>
  <c r="I64" i="1"/>
  <c r="I63" i="1"/>
  <c r="I21" i="1"/>
  <c r="I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tc={596A8285-AB54-45AB-9DD4-717C6AD5E597}</author>
  </authors>
  <commentList>
    <comment ref="I2" authorId="0" shapeId="0" xr:uid="{596A8285-AB54-45AB-9DD4-717C6AD5E597}">
      <text>
        <t>[Threaded comment]
Your version of Excel allows you to read this threaded comment; however, any edits to it will get removed if the file is opened in a newer version of Excel. Learn more: https://go.microsoft.com/fwlink/?linkid=870924
Comment:
    expense from the GF to the CEF</t>
      </text>
    </comment>
  </commentList>
</comments>
</file>

<file path=xl/sharedStrings.xml><?xml version="1.0" encoding="utf-8"?>
<sst xmlns="http://schemas.openxmlformats.org/spreadsheetml/2006/main" count="2414" uniqueCount="719">
  <si>
    <t>Form ID</t>
  </si>
  <si>
    <t>Business Area / Division Name</t>
  </si>
  <si>
    <t>Total Expenditures</t>
  </si>
  <si>
    <t>Total Revenue</t>
  </si>
  <si>
    <t>Adjustment Description</t>
  </si>
  <si>
    <t>Publication Description</t>
  </si>
  <si>
    <t>Public Justification</t>
  </si>
  <si>
    <t>Percent Attributable to CAP (10%, 50%, 100%)</t>
  </si>
  <si>
    <t>Total to CAP</t>
  </si>
  <si>
    <t>CAP Strategy</t>
  </si>
  <si>
    <t>Direct or Indirect</t>
  </si>
  <si>
    <t>Sustainability Notes</t>
  </si>
  <si>
    <t>Fund Number</t>
  </si>
  <si>
    <t>Fund</t>
  </si>
  <si>
    <t>Business Area / Division Number</t>
  </si>
  <si>
    <t>Priority Score</t>
  </si>
  <si>
    <t>Adjustment Category</t>
  </si>
  <si>
    <t xml:space="preserve">Reporting Category_x000D_
</t>
  </si>
  <si>
    <t>Form ID Name</t>
  </si>
  <si>
    <t>Full Time Equivalent</t>
  </si>
  <si>
    <t>Salaries and Wages</t>
  </si>
  <si>
    <t>Fixed Fringe</t>
  </si>
  <si>
    <t>Variable Fringe</t>
  </si>
  <si>
    <t>Supplies</t>
  </si>
  <si>
    <t>Contracts</t>
  </si>
  <si>
    <t>Information Technology</t>
  </si>
  <si>
    <t>Energy &amp; Utilities</t>
  </si>
  <si>
    <t>Other</t>
  </si>
  <si>
    <t>Appropriated Reserve</t>
  </si>
  <si>
    <t>Capital Expenditures</t>
  </si>
  <si>
    <t>Transfers Out</t>
  </si>
  <si>
    <t>Debt</t>
  </si>
  <si>
    <t>FM Notes</t>
  </si>
  <si>
    <t>Admin &amp; Right-of-Way Coordination</t>
  </si>
  <si>
    <t>General Fund</t>
  </si>
  <si>
    <t>Not Applicable</t>
  </si>
  <si>
    <t>Expenditure (Other Reduction)</t>
  </si>
  <si>
    <t>02</t>
  </si>
  <si>
    <t>Expenditure (Critical Operational Needs)</t>
  </si>
  <si>
    <t>08</t>
  </si>
  <si>
    <t>01</t>
  </si>
  <si>
    <t>IT Discretionary</t>
  </si>
  <si>
    <t>Citywide Other/Special Funds</t>
  </si>
  <si>
    <t>Revenue (Revised – Increase)</t>
  </si>
  <si>
    <t>Adjustment to TransNet AllocationsAdditional non-personnel expenditures and revenue reflect a projected increase in TransNet revenue from SANDAG.</t>
  </si>
  <si>
    <t>TransNet Extension Maintenance Fund</t>
  </si>
  <si>
    <t>400170_9913_Budget Adjustment fm SANDAG</t>
  </si>
  <si>
    <t>TransNet Extension Administration &amp; Debt Fund</t>
  </si>
  <si>
    <t>400171_9913_Budget Adjustment fm SANDAG</t>
  </si>
  <si>
    <t>Citywide Program Expenditures</t>
  </si>
  <si>
    <t>07</t>
  </si>
  <si>
    <t>Addition of non-personnel expenditures related to an increase in the member agency assessments charged by SANDAG.  FY21 Payment  $554,662.00  FY22 Payment  $563,648.00Change from FY21 to FY22 is the increase request of $8,986.</t>
  </si>
  <si>
    <t>SANDAG Member Agency AssessmentsAddition of non-personnel expenditures to cover increases in the member agency assessments charged by SANDAG. The total budget would be $563,648.</t>
  </si>
  <si>
    <t>Addition of non-personnel expenditures to cover increases in the member agency assessments charged by SANDAG. The total budget would be $563,648.</t>
  </si>
  <si>
    <t>12</t>
  </si>
  <si>
    <t>Expenditure (City Mandates)</t>
  </si>
  <si>
    <t>100000_9912_12.SANDAG Assessment Increase</t>
  </si>
  <si>
    <t>04</t>
  </si>
  <si>
    <t>Last year an on-going revenue adjustment of $1,096,258 was budgeted for FY2019. Since FY 2020 revenue was  $761,462, there is a budget adjustment of -$334,796 to get to the FY 2020 amount in FY2021. Transfer from the General Fund to reimburse the E&amp;amp;CP fund for non-billed costs incurred by Public Work's personnel related to inspections performed in the right-of-way for utility permits issued to the San Diego Gas and Electric.</t>
  </si>
  <si>
    <t>SDG&amp;amp;E ReimbursementReduction of the transfer to the Engineering and Capital Projects Fund associated with actual expenses from Fiscal Year 2020 for right-of-way utility permits. The total budget would be $761,462.</t>
  </si>
  <si>
    <t>Reduction of the transfer to the Engineering and Capital Projects Fund associated with actual expenses from Fiscal Year 2020 for right-of-way utility permits. The total budget would be $761,462.</t>
  </si>
  <si>
    <t>Strategy 5  - Resiliency</t>
  </si>
  <si>
    <t>Indirect</t>
  </si>
  <si>
    <t>14</t>
  </si>
  <si>
    <t>100000_9912_14.SDG&amp;E Reimbursement</t>
  </si>
  <si>
    <t>09</t>
  </si>
  <si>
    <t>SANDAG Shoreline Monitoring Program</t>
  </si>
  <si>
    <t>SANDAG Shoreline Monitoring ProgramAddition of non-personnel expenditures for the City's participation in the Shoreline Monitoring Program run by SANDAG.</t>
  </si>
  <si>
    <t>Addition of non-personnel expenditures for the City's participation in the Shoreline Monitoring Program run by SANDAG.</t>
  </si>
  <si>
    <t>03</t>
  </si>
  <si>
    <t>100000_9912_ 3.Sandag Shoreline Monitoring</t>
  </si>
  <si>
    <t>22</t>
  </si>
  <si>
    <t>Transfer to the Climate Equity FundAddition of non-personnel expenditures for the contribution to the Climate Equity Fund per City Council Resolution 313454.</t>
  </si>
  <si>
    <t>Overarching Implementation</t>
  </si>
  <si>
    <t>Infrastructure</t>
  </si>
  <si>
    <t>100000_9912_Climate Equity Fund Contribution</t>
  </si>
  <si>
    <t>Collection Services</t>
  </si>
  <si>
    <t>Addition of 40.00 Sanitation Driver 2 positions to support the implementation and expansion of Citywide organics (greenery) collection mandated by State Bill 1383. This position will be responsible for collection routes related to expanding automated greenery collection to 240,000 residents and increasing the collection frequency from bi-weekly (once every two weeks) to weekly.</t>
  </si>
  <si>
    <t>Strategy 4 - Zero Waste</t>
  </si>
  <si>
    <t>Expenditure (Federal/State Mandates)</t>
  </si>
  <si>
    <t>100000_211513_Addition of 40.0 Sanitation Drivers for SB1383</t>
  </si>
  <si>
    <t>Addition of 1.00 District Refuse Collection Supervisor to support the implementation and expansion of Citywide organics (greenery) collection mandated by State Bill 1383. This position will be responsible for greenery route development and validation, Sanitation Driver onboarding and training, and the phased implementation of organic collection service to residents to meet the legislative requirements. This position will also manage and supervise 2.00 Area Refuse Collection Supervisors necessary to support the implementation and maintain increased service levels associated with expanding automated greenery collection to 240,000 residents and increasing the collection frequency from bi-weekly (once every two weeks) to weekly.</t>
  </si>
  <si>
    <t>Addition of 1.00 District Refuse Collection Supervisor to support the implementation and expansion of Citywide organics (greenery) collection mandated by State Bill 1383. This position will manage and supervise 2.00 Area Refuse Collection Supervisors and will be responsible for route development and validation, Sanitation Driver onboarding and training, and the phased implementation of organic collection service to residents to meet the legislative requirements.</t>
  </si>
  <si>
    <t>100000_211513_Addition of 1 District Refuse Coll Supv SB1383</t>
  </si>
  <si>
    <t>Addition of 2.00 Area Refuse Collection Supervisors, $2,000 non-personnel expenditures for supplies and uniforms to support the implementation and expansion of Citywide organics (greenery) collection mandated by State Bill 1383. These positions will be responsible for recycling route development and validation, Sanitation Driver onboarding and training, and the phased implementation of organic collection service to residents to meet the legislative requirements. These positions will also manage and supervise approximately 40 Sanitation Drivers necessary to support the implementation and maintain the increased service levels associated with expanding automated greenery collection to 240,000 residents and increasing the collection frequency from bi-weekly (once every two weeks) to weekly.</t>
  </si>
  <si>
    <t>Addition of 2.00 Area Refuse Collection Supervisors, non-personnel expenditures for supplies and uniforms to support the implementation and expansion of Citywide organics (greenery) collection mandated by State Bill 1383. These positions will manage and supervise approximately 40 Sanitation Drivers necessary to support the implementation and maintain the increased service levels associated with expanding automated greenery collection to 240,000 residents and increasing the collection frequency from bi-weekly (once every two weeks) to weekly.</t>
  </si>
  <si>
    <t>100000_211513_Addition of 2.0 Area Refuse Coll Supv SB1383</t>
  </si>
  <si>
    <t>Addition of 1.00 Senior Management Analyst to support the administrative functions surrounding the implementation and expansion of Citywide organics (greenery) collection mandated by State Bill 1383. This position will manage or assist with: route development utilizing the City’s route development software to create, validate and propose organic waste (greenery) routes not currently in place for approximately 240,000 households throughout the City, employee onboarding (Personnel Department on the recruitment of 40 Sanitation Drivers and Position Classifications [PC-1s], DoF on Organizational Management Forms and position creation, Risk Management on related Department of Transportation [DOT] medical clearances (Clearinghouse) and commercial driver licensing/testing; container roll outs for 240,000 customers by coordinating container deliveries to staging areas throughout the City and appropriate container sizes (32 gallon, 64 gallon, or 96 gallon) depending on residence preference and/or site space; contract oversight required for the expansion of the City’s Compressed Natural Gas Fueling facility to support the addition of 43 refuse packers required to support the additional collection activities; the general administrative support and reporting necessary surrounding the addition of 45 FTEs and 43 refuse packers to support the expansion of automated green waste collection to approximately 240,000 residents transitioning from bi-weekly (once every two weeks) to weekly.</t>
  </si>
  <si>
    <t>Addition of 1.00 Senior Management Analyst to support the administrative functions surrounding the implementation and expansion of Citywide organics (greenery) collection mandated by State Bill 1383. This position will manage or assist with collection route development software, coordinating container deliveries, contract oversight for the Compressed Natural Gas Fueling facility, employee onboarding including recruitment, position classifications, Department of Transportation medical clearances, commercial driver licensing and testing, and other administrative support and reporting required for the addition of 44 positions and 43 refuse packers to expand automated green waste collection to approximately 240,000 residents transitioning from bi-weekly (once every two weeks) to weekly.</t>
  </si>
  <si>
    <t>100000_211513_Addition of 1.0 Sr Management Analyst SB1383</t>
  </si>
  <si>
    <t>Addition of $2,200,000 one-time non-personnel expenditures to support the implementation and expansion of Citywide organics (greenery) collection mandated by State Bill 1383. This addition is for Compressed Natural Gas (CNG) Facility upgrades including the addition of approximately 45 fueling points and related infrastructure as well as an additional compressor necessary to accommodate the additional vehicles.</t>
  </si>
  <si>
    <t>Addition of Compressed Natural Gas Facility Upgrades for SB1383Addition of one-time non-personnel expenditures for implementation and expansion of organics collection mandated by State Bill 1383.</t>
  </si>
  <si>
    <t>Addition of one-time non-personnel expenditures to support the implementation and expansion of Citywide organics (greenery) collection mandated by State Bill 1383. This addition is for Compressed Natural Gas (CNG) Facility upgrades including the addition of approximately 45 fueling points and related infrastructure as well as an additional compressor necessary to accommodate the additional vehicles.</t>
  </si>
  <si>
    <t>100000_211513_Addition of CNG Facility Upgrades for SB1383</t>
  </si>
  <si>
    <t>Addition of $2,450,000 one-time non-personnel expenditures to support the implementation and expansion of Citywide organics (greenery) collection mandated by State Bill 1383. This addition is for facility upgrades to accommodate additional staff and refuse packers, including: $500,000 for a new truck wash; $100,000 for security camera and perimeter security upgrades; $350,000 for locker room roof replacement and interior improvements necessary to accommodate additional Sanitation Drivers and Fleet Techs; $1,500,000 for Compressed Natural Gas (CNG) Fueling Station modifications necessary to make additional space for new CNG fueling points.</t>
  </si>
  <si>
    <t>Addition of Environmental Services Facility Upgrades for SB1383Addition of one-time non-personnel expenditures for implementation and expansion of organics collection mandated by State Bill 1383.</t>
  </si>
  <si>
    <t>Addition of one-time non-personnel expenditures to support the implementation and expansion of Citywide organics (greenery) collection mandated by State Bill 1383. This addition is for facility upgrades to accommodate additional staff and refuse packers, including a new truck wash, security camera and perimeter security upgrades, locker room roof replacement and interior improvements necessary to accommodate additional Sanitation Drivers and Fleet Techs, and Compressed Natural Gas (CNG) Fueling Station modifications necessary to make additional space for new CNG fueling points.</t>
  </si>
  <si>
    <t>100000_211513_Addition of ESD Facility Upgrades for SB1383</t>
  </si>
  <si>
    <t>Addition of $1,286,000 one-time non-personnel expenditures to support the implementation and expansion of Citywide organics (greenery) collection mandated by State Bill 1383. This addition is for Fleet Maintenance Facility upgrades necessary to accommodate additional refuse packers. Upgrades include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t>
  </si>
  <si>
    <t>Addition of Fleet Maintenance Facility Upgrades for SB1383Addition of one-time non-personnel expenditures for implementation and expansion of organics collection mandated by State Bill 1383.</t>
  </si>
  <si>
    <t>Addition of one-time non-personnel expenditures to support the implementation and expansion of Citywide organics (greenery) collection mandated by State Bill 1383. This addition is for Fleet Maintenance Facility upgrades necessary to accommodate additional refuse packers including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t>
  </si>
  <si>
    <t>100000_211513_Addition of Flt Maint Facility Upgrades SB1383</t>
  </si>
  <si>
    <t> Addition of Fleet Maintenance Facility Upgrades for SB1383Addition of one-time non-personnel expenditures for implementation and expansion of organics collection mandated by State Bill 1383.</t>
  </si>
  <si>
    <t>Recycling Fund</t>
  </si>
  <si>
    <t>Community Parks I</t>
  </si>
  <si>
    <t>Community Parks II</t>
  </si>
  <si>
    <t>05</t>
  </si>
  <si>
    <t>06</t>
  </si>
  <si>
    <t>20</t>
  </si>
  <si>
    <t>23</t>
  </si>
  <si>
    <t>Developed Regional Parks</t>
  </si>
  <si>
    <t>Addition of two Grounds Maintenance Worker 2 for Citywide Park Forestry support of new facilities within the Citywide park system.</t>
  </si>
  <si>
    <t>Addition of 1.00 Aquatic Technician 2, 1.00 Equipment Technician 2, 3.00 Grounds Maintenance Worker 2, 2.00 Light Equipment Operators and associated non-personnel expenditures to support the expansion, maintenance, and operations of  parks. This is for 4 new facilities and 6 Play all Day/Joint Use sites.</t>
  </si>
  <si>
    <t>Facility (New)</t>
  </si>
  <si>
    <t>100000_171414_NF 1p - CW Park Forestry-Two (GMW2)</t>
  </si>
  <si>
    <t>Disposal &amp; Environmental Protection</t>
  </si>
  <si>
    <t>Refuse Disposal Fund</t>
  </si>
  <si>
    <t>Mobility</t>
  </si>
  <si>
    <t>Transfer of $2,827 IT Discretionary expenditures from the Neighborhood Services branch to the Mobility Department. </t>
  </si>
  <si>
    <t>IT Discretionary AdjustmentTransfer of IT Discretionary expenditures from the Neighborhood Services branch to the Mobility Department. </t>
  </si>
  <si>
    <t>Transfer of $2,827 IT Discretionary expenditures from the Neighborhood Services branch to the Mobility Department.</t>
  </si>
  <si>
    <t>100000_1622_IT Discretionary Adjustment</t>
  </si>
  <si>
    <t>Open Space</t>
  </si>
  <si>
    <t>18</t>
  </si>
  <si>
    <t>Clean SD</t>
  </si>
  <si>
    <t>Planning</t>
  </si>
  <si>
    <t>Public Facilities Planning</t>
  </si>
  <si>
    <t>Facilities Financing Fund</t>
  </si>
  <si>
    <t>Public Utilities</t>
  </si>
  <si>
    <t>Metropolitan Sewer Utility Fund</t>
  </si>
  <si>
    <t>13</t>
  </si>
  <si>
    <t>This expense will cover the anticipated O&amp;amp;M Senior Staff , Plant Operators, Maintenance, and Administrative Staff for the Pure Water Operations Division.</t>
  </si>
  <si>
    <t>Addition of FTE for Pure Water OperationsAddition of 6.50 FTE positions for continued oversight and operations in North City Pure Water Facility, North City Pure Water Pipeline, North City Pure Water Pump Station, and the Dechlor Facility.</t>
  </si>
  <si>
    <t>Water Utility Operating Fund</t>
  </si>
  <si>
    <t>Climate Action</t>
  </si>
  <si>
    <t>700011_200024 PWO Budget Adj. Positions</t>
  </si>
  <si>
    <t>This adjustment includes the addition of 1 FTE (Program Manager -Provisional Alan Langworthy).</t>
  </si>
  <si>
    <t>Addition of Program ManagerAddition of 0.35 Program Manager - Hourly to support the NPDES permit requirements, issues related to Point Loma Permit Waiver, and secondary equivalency legislation, regulations, and interplay between Pure Water implementation. This position is expected to work 720 hours, 90 days,  per year permitted by the Provisional guidelines.</t>
  </si>
  <si>
    <t>Non-standard Hour (Maintain)</t>
  </si>
  <si>
    <t>700001_200017 PWM Hourly Positions (Maintain Service Level)</t>
  </si>
  <si>
    <t>Municipal Sewer Revenue Fund</t>
  </si>
  <si>
    <t>Storm Water</t>
  </si>
  <si>
    <t>Street</t>
  </si>
  <si>
    <t>Waste Reduction</t>
  </si>
  <si>
    <t>Addition of 1.00 Code Compliance Supervisor, and $5,000 non-personnel expenditures for uniforms and supplies, to support and ensure compliance of State Bill 1383. Compliance with this bill requires the implementation of substantial programs and enforcement efforts for diversion of organic materials (food and yard waste). This position will supervise implementation of programs and enforcement efforts.</t>
  </si>
  <si>
    <t>Addition of 1.00 Code Compliance Supervisor, and non-personnel expenditures for uniforms and supplies, to support and ensure compliance of State Bill 1383. This position will supervise programs and enforcement efforts for diversion of organic materials (food and yard waste).</t>
  </si>
  <si>
    <t>100000_211514_Addition of 1.0 Code Comp Supv for SB1383</t>
  </si>
  <si>
    <t>Addition of 6.00 Code Compliance Officers, $30,000 non-personnel expenditures for uniforms and supplies and $48,711 one-time non-personnel expenditures for 6 workstations and technology outfitting, to support and ensure compliance of State Bill 1383. These positions will provide enforcement efforts for diversion of organic materials (food and yard waste).</t>
  </si>
  <si>
    <t>Addition of 6.00 Code Compliance Officers, non-personnel expenditures for uniforms and supplies, and one-time non-personnel expenditures for 6 workstations and technology outfitting, to support and ensure compliance of State Bill 1383. These positions will provide enforcement efforts for diversion of organic materials (food and yard waste).</t>
  </si>
  <si>
    <t>100000_211514_Addition of 6.0 Code Compliance Offcr SB1383</t>
  </si>
  <si>
    <t>Addition of 1.00 Recycling Specialist 2, and $1,000 non-personnel expenditures for supplies, to support and ensure compliance of State Bill 1383. Compliance with this bill requires the implementation of substantial programs and enforcement efforts for diversion of organic materials (food and yard waste). This position will manage programs for multi-family, commercial and residential compliance, education and outreach; provide State reporting and record keeping; and coordinate with Code Compliance Officers for compliance efforts.</t>
  </si>
  <si>
    <t>Addition of 1.00 Recycling Specialist 2, and non-personnel expenditures for supplies, to support and ensure compliance of State Bill 1383 through the implementation of substantial programs and enforcement efforts for diversion of organic materials (food and yard waste). This position will manage programs for multi-family, commercial and residential compliance, education and outreach, provide State reporting and record keeping, and coordinate with Code Compliance Officers for compliance efforts.</t>
  </si>
  <si>
    <t>100000_211514_Addition of 1.0 Recycling Specialist 2 SB1383</t>
  </si>
  <si>
    <t>Addition of 1.00 Recycling Specialist 3, and $1,000 non-personnel expenditures for supplies, to support and ensure compliance of State Bill 1383. Compliance with this bill requires the implementation of substantial programs and enforcement efforts for diversion of organic materials (food and yard waste). This position will lead work on management of programs for multi-family, commercial and residential compliance, education and outreach; providing State reporting and record keeping; and coordinating with Code Compliance Officers for compliance efforts.</t>
  </si>
  <si>
    <t>Addition of 1.00 Recycling Specialist 3, and non-personnel expenditures for supplies, to support and ensure compliance of State Bill 1383 through the implementation of substantial programs and enforcement efforts for diversion of organic materials (food and yard waste). This position will lead work on management of programs for multi-family, commercial and residential compliance, education and outreach, providing State reporting and record keeping, and coordinating with Code Compliance Officers for compliance efforts.</t>
  </si>
  <si>
    <t>100000_211514_Addition of 1.0 Recycling Specialist 3 SB1383</t>
  </si>
  <si>
    <t>Addition of $495,484 one-time non-personnel expenditures to support and ensure compliance of State Bill 1383. Compliance with this bill requires the implementation of substantial programs and enforcement efforts for diversion of organic materials (food and yard waste). This addition is for small kitchen pails for 285,000 food waste participants. 95,000 pails will be purchased in Fiscal Year 2022 and the remainder will be purchased in Fiscal Year 2023.</t>
  </si>
  <si>
    <t>Addition of Food Waste Pails for SB1383Addition of one-time non-personnel expenditures for organics programs and enforcement mandated by State Bill 1383.</t>
  </si>
  <si>
    <t>Addition of one-time non-personnel expenditures to support and ensure compliance of State Bill 1383 through the implementation of substantial programs and enforcement efforts for diversion of organic materials (food and yard waste). This addition is for small kitchen pails for food waste participants.</t>
  </si>
  <si>
    <t>100000_211514_Addition of Food Waste Pails for SB1383</t>
  </si>
  <si>
    <t>Addition of $522,005 non-personnel expenditures to support and ensure compliance of State Bill 1383. Compliance with this bill requires the implementation of substantial programs and enforcement efforts for diversion of organic materials (food and yard waste). This addition is for education materials related to the implementation of programs and enforcement of requirements. To include a mailer, postcard, and other outreach materials to City-serviced residences; outreach materials for privately serviced residences and businesses; and advertisements.</t>
  </si>
  <si>
    <t>Addition of Education Materials for SB1383Addition of non-personnel expenditures for organics programs and enforcement mandated by State Bill 1383.</t>
  </si>
  <si>
    <t>Addition of non-personnel expenditures to support and ensure compliance of State Bill 1383 through the implementation of substantial programs and enforcement efforts for diversion of organic materials (food and yard waste). This addition is for education materials related to the implementation of programs and enforcement of requirements including a mailer, postcard, and other outreach materials to City-serviced residences, outreach materials for privately serviced residences and businesses, and advertisements.</t>
  </si>
  <si>
    <t>100000_211514_Addition of Education Materials for SB1383</t>
  </si>
  <si>
    <t xml:space="preserve">          Project</t>
  </si>
  <si>
    <t>Fiscal Year 2022 Total</t>
  </si>
  <si>
    <t>Water Fund Total</t>
  </si>
  <si>
    <t>Annual</t>
  </si>
  <si>
    <t>Water Treatment Plants / ABI00001</t>
  </si>
  <si>
    <t>99</t>
  </si>
  <si>
    <t>High</t>
  </si>
  <si>
    <t>Water SCADA Upgrade Phase I / S21001</t>
  </si>
  <si>
    <t>Water Pump Station Restoration / ABJ00001</t>
  </si>
  <si>
    <t>Water Main Replacements / AKB00003</t>
  </si>
  <si>
    <t>93</t>
  </si>
  <si>
    <t>Medium</t>
  </si>
  <si>
    <t>University Ave Pipeline Replacement / S11021</t>
  </si>
  <si>
    <t>96</t>
  </si>
  <si>
    <t>Tierrasanta (Via Dominique) Pump Station / S12040</t>
  </si>
  <si>
    <t>Standpipe and Reservoir Rehabilitations / ABL00001</t>
  </si>
  <si>
    <t>PURE Water Program / ALA00001</t>
  </si>
  <si>
    <t>85</t>
  </si>
  <si>
    <t>Pure Water Pooled Contingency / P19002</t>
  </si>
  <si>
    <t>Pressure Reduction Facility Upgrades / AKA00002</t>
  </si>
  <si>
    <t>95</t>
  </si>
  <si>
    <t>Otay 2nd Pipeline Steel Replacement Ph 5 / S21000</t>
  </si>
  <si>
    <t>92</t>
  </si>
  <si>
    <t>Morena Pipeline / S16027</t>
  </si>
  <si>
    <t>Large Diameter Water Transmission PPL / AKA00003</t>
  </si>
  <si>
    <t>80</t>
  </si>
  <si>
    <t>Low</t>
  </si>
  <si>
    <t>La Jolla View Reservoir / S15027</t>
  </si>
  <si>
    <t>Corrosion Control / AKA00001</t>
  </si>
  <si>
    <t>Sustainability</t>
  </si>
  <si>
    <t>Citywide Energy Improvements / ABT00003</t>
  </si>
  <si>
    <t>90</t>
  </si>
  <si>
    <t>Cielo &amp; Woodman Pump Station / S12012</t>
  </si>
  <si>
    <t>Alvarado 2nd Extension Pipeline / S12013</t>
  </si>
  <si>
    <t>59</t>
  </si>
  <si>
    <t>Advanced Metering Infrastructure / S17008</t>
  </si>
  <si>
    <t>69th &amp; Mohawk Pump Station / S12011</t>
  </si>
  <si>
    <t>Water Utility - CIP Funding Source - 700010</t>
  </si>
  <si>
    <t>Water Fund</t>
  </si>
  <si>
    <t>Utilities Undergrounding Program Fund Total</t>
  </si>
  <si>
    <t>Transportation</t>
  </si>
  <si>
    <t>Utilities Undergrounding Program / AID00001</t>
  </si>
  <si>
    <t>Underground Surcharge CIP Fund - 200218</t>
  </si>
  <si>
    <t>Utilities Undergrounding Program Fund</t>
  </si>
  <si>
    <t>Trench Cut/Excavation Fee Fund Total</t>
  </si>
  <si>
    <t>Street Resurfacing and Reconstruction / AID00005</t>
  </si>
  <si>
    <t>Trench Cut Fees/Excavation Fee Fund - 200203</t>
  </si>
  <si>
    <t>Trench Cut/Excavation Fee Fund</t>
  </si>
  <si>
    <t>TransNet Funds Total</t>
  </si>
  <si>
    <t>Traffic Signals Modification / AIL00005</t>
  </si>
  <si>
    <t>Traffic Signals - Citywide / AIL00004</t>
  </si>
  <si>
    <t>Traffic Calming / AIL00001</t>
  </si>
  <si>
    <t>New Walkways / AIK00001</t>
  </si>
  <si>
    <t>Median Installation / AIG00001</t>
  </si>
  <si>
    <t>Installation of City Owned Street Lights / AIH00001</t>
  </si>
  <si>
    <t>Drainage Projects / ACA00001</t>
  </si>
  <si>
    <t xml:space="preserve">82
</t>
  </si>
  <si>
    <t>Coastal Rail Trail / S00951</t>
  </si>
  <si>
    <t>Bridge Rehabilitation / AIE00001</t>
  </si>
  <si>
    <t>TransNet Extension Congestion Relief Fund - 400169</t>
  </si>
  <si>
    <t>TransNet Funds</t>
  </si>
  <si>
    <t>Sunset Cliffs Natural Park Fund Total</t>
  </si>
  <si>
    <t>Parks &amp; Recreation</t>
  </si>
  <si>
    <t>69</t>
  </si>
  <si>
    <t>Sunset Cliffs Park Drainage Improvements / L14005</t>
  </si>
  <si>
    <t>72</t>
  </si>
  <si>
    <t>Sunset Cliffs Natural Pk Hillside Imp Preserv Phas / L16001</t>
  </si>
  <si>
    <t>Sunset Cliffs Natural Park - 200463</t>
  </si>
  <si>
    <t>Sunset Cliffs Natural Park Fund</t>
  </si>
  <si>
    <t>Sewer Funds Total</t>
  </si>
  <si>
    <t>Unscheduled Projects / AJA00003</t>
  </si>
  <si>
    <t xml:space="preserve"> 84</t>
  </si>
  <si>
    <t>Tecolote Canyon Trunk Sewer Improvement / S15020</t>
  </si>
  <si>
    <t>83</t>
  </si>
  <si>
    <t>South Mission Valley Trunk Sewer Ph II / S21002</t>
  </si>
  <si>
    <t>Sewer Main Replacements / AJA00001</t>
  </si>
  <si>
    <t>Pipeline Rehabilitation / AJA00002</t>
  </si>
  <si>
    <t>Metropolitan Waste Water Department Trunk Sewers / AJB00001</t>
  </si>
  <si>
    <t>77</t>
  </si>
  <si>
    <t>Kearny Mesa Trunk Sewer / S20000</t>
  </si>
  <si>
    <t>89</t>
  </si>
  <si>
    <t>Harbor Drive Trunk Sewer / S18006</t>
  </si>
  <si>
    <t>Muni Sewer Utility - CIP Funding Source - 700008</t>
  </si>
  <si>
    <t>NCWRP Improvements to 30 mgd / S17012</t>
  </si>
  <si>
    <t>Metro Treatment Plants / ABO00001</t>
  </si>
  <si>
    <t>Metropolitan System Pump Stations / ABP00002</t>
  </si>
  <si>
    <t>MBC Equipment Upgrades / S17013</t>
  </si>
  <si>
    <t>Enviro Monitoring Tech Svcs Div Lab Remodel at NTC / S21003</t>
  </si>
  <si>
    <t>Metro Sewer Utility - CIP Funding Source - 700009</t>
  </si>
  <si>
    <t>Sewer Funds</t>
  </si>
  <si>
    <t>Recycling Fund Total</t>
  </si>
  <si>
    <t>Environmental Services</t>
  </si>
  <si>
    <t>Landfill Improvements / AFA00001</t>
  </si>
  <si>
    <t>Real Estate Assets - Facilities Services</t>
  </si>
  <si>
    <t>City Facilities Improvements / ABT00001</t>
  </si>
  <si>
    <t>Recycling Fund CIP Fund - 700049</t>
  </si>
  <si>
    <t>Maintenance Assessment Districts Total</t>
  </si>
  <si>
    <t>53</t>
  </si>
  <si>
    <t>Talmadge Traffic Calming Infrastructure / S17001</t>
  </si>
  <si>
    <t>Talmadge MAD Fund - 200076</t>
  </si>
  <si>
    <t>Maintenance Assessment Districts</t>
  </si>
  <si>
    <t>Golf Course Enterprise Fund Total</t>
  </si>
  <si>
    <t>Torrey Pines Golf Course / AEA00001</t>
  </si>
  <si>
    <t>Torrey Pines Golf Course CIP Fund - 700045</t>
  </si>
  <si>
    <t>Golf Course Enterprise Fund</t>
  </si>
  <si>
    <t>General Fund Total</t>
  </si>
  <si>
    <t>CIP Contributions from General Fund - 400265</t>
  </si>
  <si>
    <t>Dept Request</t>
  </si>
  <si>
    <t>Dept Name</t>
  </si>
  <si>
    <t>Priority Category</t>
  </si>
  <si>
    <t>CIP Projects by Fund</t>
  </si>
  <si>
    <t>Fiscal Year 2022 Proposed CIP Budget Summary</t>
  </si>
  <si>
    <t>Direct</t>
  </si>
  <si>
    <t xml:space="preserve">Strategy 3 - Bicycling, Walking, Transit, and Land Use </t>
  </si>
  <si>
    <t>100000_171412 1a. NF Franklin Ridge Pocket Park</t>
  </si>
  <si>
    <t>Facility (Annualization)</t>
  </si>
  <si>
    <t>New Facility – Franklin Ridge Pocket Park (CD7). This adjustment includes the addition of $1,280 in non-personnel expenditures to support the maintenance and operations of the Franklin Ridge Pocket Park.</t>
  </si>
  <si>
    <t>New Facility – Franklin Ridge Pocket Park (CD7). Addition of non-personnel expenditures to support the maintenance and operations of the Franklin Ridge Pocket Park which will occur as a transfer to the Maintenance Assessment District to be included as part of the general benefit contribution.</t>
  </si>
  <si>
    <t>Addition of non-personnel expenditures related to maintain and support a 0.20 acre pocket park. This park is anticipated to open in June 2021. Therefore, the Grounds Maintenance Worker II will be annualized for a total addition of 0.50 FTE Grounds Maintenance Worker II once the park is fully online. </t>
  </si>
  <si>
    <t>100000_171412 3. MAD General Benefit CP-1</t>
  </si>
  <si>
    <t>Addition of $16,676 in non-personnel expenditures associated with the Mandatory General Benefit contribution. This increase is for the Mandatory General Benefit contribution adjustment which reflects an increase in expenditures for the Department associated with general benefit contribution for City parks maintained by Maintenance Assessment Districts (MADs).</t>
  </si>
  <si>
    <t>Mandatory General Benefit ContributionAdjustment in State-mandated funding for the general benefit contribution for City parks maintained by Maintenance Assessment Districts.</t>
  </si>
  <si>
    <t>Proposition 218 compliance of General Fund reimbursement to Maintenance Assessment Districts (MADs) for the maintenance of City parks. Decrease in landscape maintenance per acre costs from $6,400 per acre to $6,527 per acre.</t>
  </si>
  <si>
    <t>700048_211512_Hazardous Waste Disposal Services</t>
  </si>
  <si>
    <t>Addition of non-personnel expenditures for Household Hazardous Waste disposal services to maintain the eight annual, regularly scheduled one-day collection events which serve 4,600 residents and divert 138,000 pounds of hazardous waste from improper disposal. Program costs are partially recovered through revenue received under the Service Level Agreement with the Public Utilities Department.</t>
  </si>
  <si>
    <t>Addition of Hazardous Waste Disposal ServicesAddition of non-personnel expenditures and associated revenue for the Household Hazardous Waste Program.</t>
  </si>
  <si>
    <t>Addition of $59,000 in non-personnel expenditures for hazardous waste disposal services, and associated revenue. This increase will offset the anticipated 50% cut from the FY22 CalRecycle Oil Program grant. This will maintain the annual level of Household Hazardous Waste Program (HHWP) operations including eight annual regularly scheduled one-day collection events that serve 4,600 residents and divert 138,000 pounds of hazardous waste from improper disposal. Program costs are partially recovered through revenue received under the Service Level Agreement with the Public Utilities Department.</t>
  </si>
  <si>
    <t>700048_211513_Addition of Overtime Budget</t>
  </si>
  <si>
    <t>Addition of personnel expenditures in overtime in the Environmental Services Department Collection Services Division to maintain current service levels for the bi-weekly residential recycling and greenery collection programs of over 13,000,000 service stops per year.</t>
  </si>
  <si>
    <t>Addition of Overtime BudgetAddition of personnel expenditures to align with historical and projected overtime expenditures for the bi-weekly residential recycling and greenery collection programs.</t>
  </si>
  <si>
    <t>Addition of on-going personnel expenditures of $150,000 in Overtime. The additional funding is needed to maintain current service levels for the bi-weekly residential recycling and greenery collection programs of over 13,000,000 stops per year. Overtime is used by Sanitation Drivers working on their day off to cover for employees being off work or on light duty due to injuries and industrial leave (average 18.18 employees per day), to cover for employees out each day due to calling in sick (average 5.18 employees per day), to cover for employees out each day due to calling in FMLA (average 3.25 employees per day), and to cover for vehicle breakdowns (average 8 per day, at 2 hours each).</t>
  </si>
  <si>
    <t>100000_211513_Addition of Overtime Budget</t>
  </si>
  <si>
    <t>Addition of personnel expenditures in overtime in the Environmental Services Department Collection Services Division to maintain current service levels for the weekly residential refuse collection program of over 14,000,000 service stops per year.</t>
  </si>
  <si>
    <t>Addition of Overtime BudgetAddition of personnel expenditures to align with historical and projected overtime expenditures for the weekly residential refuse collection program.</t>
  </si>
  <si>
    <t>Addition of on-going personnel expenditures of $350,000 in Overtime. The additional funding is needed to maintain current service levels for the weekly residential refuse collection program of over 14,000,000 stops per year. Overtime is used by Sanitation Drivers working on their day off to cover for employees being off work or on light duty due to injuries and industrial leave (average 18.18 employees per day), to cover for employees out each day due to calling in sick (average 5.18 employees per day), to cover for employees out each day due to calling in FMLA (average 3.25 employees per day), and to cover for vehicle breakdowns (average 8 per day at 2 hours each).</t>
  </si>
  <si>
    <t>200302_211513_Automated Container Additions</t>
  </si>
  <si>
    <t>Automated Refuse Container Fund</t>
  </si>
  <si>
    <t>Addition of non-personnel expenditures and associated revenue for the purchase and sale of automated refuse containers (black trash cans), based on actuals for the last two fiscal years.  This addition supports the weekly residential refuse collection program of over 14,000,000 service stops per year.</t>
  </si>
  <si>
    <t>Addition of Automated ContainersAddition of non-personnel expenditures and associated revenue for the purchase and sale of automated refuse containers.</t>
  </si>
  <si>
    <t>Addition of $200,000 non-personnel expenditures and associated revenue for the purchase and sale of automated refuse containers (black trash cans).  This request will increase NPE from $1,350,000 to $1,550,000 and Revenue from $1,200,000 to $1,400,000 based on actuals for the last two fiscal years.  This addition supports the weekly residential refuse collection program of over 14,000,000 service stops per year.</t>
  </si>
  <si>
    <t>700039_211512_Addition of Closed Landfills Gas System Maint</t>
  </si>
  <si>
    <t>Addition of non-personnel expenditures for consultant Landfill Gas System Services for the closed landfills at Arizona Street and South Chollas Landfills. Consultant will be responsible for regulatory monitoring, operation, maintenance, and reporting for the active Landfill Gas Collection Systems at each site to ensure compliance with all current Federal, State and Local regulations. </t>
  </si>
  <si>
    <t>Addition of Closed Landfills Gas System MaintenanceAddition of non-personnel expenditures for Gas System maintenance at closed landfills.</t>
  </si>
  <si>
    <t>Addition of $100,000 non-personnel expenditures to fund a consultant services agreement for Landfill Gas System Services for the closed landfills at Arizona Street and South Chollas Landfills.  The consultant will be responsible for performing all regulatory monitoring, operation, maintenance, and reporting for the active Landfill Gas Collection Systems at each site.  This adjustment will assist with optimizing landfill gas removal and efficiency in a cost effective manner and ensure compliance with all current Federal, State and Local regulations including Title 27 of California Code of Regulations, Rule 59, 59.1 of the San Diego Air Pollution Control District, CA Assembly Bill 32. </t>
  </si>
  <si>
    <t>700039_211512_Addition of 2.00 Laborer</t>
  </si>
  <si>
    <t>Addition of 2.00 FTE Laborer positions to provide closed landfill maintenance, repairs and grading for 775 acres of inactive landfill cover, 51 storm drains and miles of conveyance structures. Maintaining the landfill cover is an integral part of landfill gas collection system performance and reduces the instances of methane emissions related to decomposition.</t>
  </si>
  <si>
    <t>Addition of 2.00 FTE Laborer positions to provide closed landfill maintenance including landfill gas system repairs and storm water conveyances.  The Closed Landfill Maintenance and Monitoring section is responsible for maintaining 775 acres of inactive landfill cover and 51 storm drains and miles of conveyance structures.  The section performs grading and repairs to maintain or correct regulatory violations.  Maintaining the landfill cover is an integral part of landfill gas collection system performance and reduces the instances of methane emissions related to decomposition.</t>
  </si>
  <si>
    <t>11</t>
  </si>
  <si>
    <t>10</t>
  </si>
  <si>
    <t>700039_211512_Addition of Odor Mitigation Materials</t>
  </si>
  <si>
    <t>Addition of non-personnel expenditures for Eco-sorb deodorizer material for vapor phase odor units which ensure regulatory compliance related to odor mitigation mandated by the San Diego County Air Pollution Control District.</t>
  </si>
  <si>
    <t>Addition of Odor Mitigation MaterialsAddition of non-personnel expenditures to purchase deodorizer material for odor mitigation at the Miramar Landfill.</t>
  </si>
  <si>
    <t>Addition of $200,000 non-personnel expenditures for Eco-sorb deodorizer material from Byers Scientific.  The Environmental Services Department previously purchased three vapor phase odor units and deodorizer material in efforts to maintain regulatory compliance related to odor mitigation mandated by the San Diego County Air Pollution Control District.  The specific proprietary mixture of deodorizer material provided by the original equipment manufacturer is required to maintain the integrity of the units/instrumentation as well as the manufacturer's warranty.</t>
  </si>
  <si>
    <t>700039_211512_Addition of Aerated Static  Maintenance Budget</t>
  </si>
  <si>
    <t>Addition of non-personnel expenditures for parts, repair and maintenance to the Aerated Static Pile system for the Greenery at the Miramar Landfill which provides air circulation for controlled aeration to biodegraded organic material brought into the Miramar Landfill that is turned into compost for sale.</t>
  </si>
  <si>
    <t>Addition of Aerated Static Pile MaintenanceAddition of on-going non-personnel expenditures for parts, repair and maintenance for the Aerated Static Pile System.</t>
  </si>
  <si>
    <t>Addition of $25,000 non-personnel expenditures for parts, repair and maintenance to the Aerated Static Pile (ASP) system for the Greenery at the Miramar Landfill.  The ASP system provides air circulation for controlled aeration to biodegraded organic material brought into the Miramar Landfill that is turned into compost for sale.  The aerated static pile system warranty period will end and the new equipment must be repaired and maintained in accordance with the facility permit requirements and Odor Impact Management Plan best practices.</t>
  </si>
  <si>
    <t>700039_211512_Addition of Maintenance and Repair Budget</t>
  </si>
  <si>
    <t>Addition of non-personnel expenditures for maintenance and repair of the Enviro Cover Deployer 800, 3 generators, and 3 air compressors that are used to cover refuse at the Miramar Landfill each night.</t>
  </si>
  <si>
    <t>Addition of Maintenance and Repair Budget Addition of non-personnel expenditures for maintenance and repair of Landfill machinery and equipment.</t>
  </si>
  <si>
    <t>Addition of $25,000 non-personnel expenditures for maintenance and repair of the Enviro Cover Deployer 800, 3 generators, and 3 air compressors that are used to cover refuse at the Miramar Landfill each night.</t>
  </si>
  <si>
    <t>700039_211512_Addition of Greenhouse Gas Mitigation Consult</t>
  </si>
  <si>
    <t>Addition of non-personnel expenditures for consultant services for Greenhouse Gas mitigation task orders. Consultant will perform assessments and develop strategies to mitigate potential odors from the Miramar Landfill as required per the existing Permit to Operate issued by the Air Pollution Control District.</t>
  </si>
  <si>
    <t>Addition of Greenhouse Gas Mitigation Consultant ServicesAddition of non-personnel expenditures for Consultant Services for the Miramar Landfill and Greenery.</t>
  </si>
  <si>
    <t>Addition of $100,000 non-personnel expenditures for consultant services for Greenhouse Gas mitigation task orders. Consultant will perform assessments and develop strategies to mitigate potential odors from the Miramar Landfill as required per the existing Permit to Operate issued by the Air Pollution Control District which includes new Federal Source Performance Standards, California Assembly Bill 32, and California Health and Safety Codes.</t>
  </si>
  <si>
    <t>700039_211512_Addition of Heavy Duty Equipment Lease</t>
  </si>
  <si>
    <t>Addition of non-personnel expenditures for leased heavy duty machinery through Hawthorne Machinery Co., required due to pricing changes under new contracts awarded FY21. Heavy duty machinery provided under the contracts is critical to operate the Miramar Landfill and Greenery and remain in compliance with permits and regulatory requirements.</t>
  </si>
  <si>
    <t>Addition of Heavy Duty Machinery Lease Addition of non-personnel expenditures for leased heavy duty machinery for the Miramar Landfill and Greenery through Hawthorne Machinery Co.</t>
  </si>
  <si>
    <t>Addition of $1,981,287 non-personnel expenditures for leased heavy duty machinery through Hawthorne Machinery Co.  Increase is due to pricing changes under new contracts awarded FY21.  Heavy duty machinery provided under the contracts is critical to operate the Miramar Landfill and Greenery and remain in compliance with permits and regulatory requirements including, but not limited to, the requirements of the Environmental Protection Agency, CALRecycle, the Solid Waste Local Enforcement Agency, the San Diego Regional Water Quality Control Board, the site Industrial General Permit, the San Diego Air Pollution Control Board, the California Air Resources Board, and the Citywide Stormwater Consent Decree.</t>
  </si>
  <si>
    <t>700039_211512_Addition of 3.00 Laborer</t>
  </si>
  <si>
    <t>Addition of 3.00 FTE Laborer positions for Miramar Landfill and Greenery operations and maintenance. Positions will provide regular cleaning, maintenance and repair of the recently installed 5 miles of stormwater conveyances that ensure continued performance in reducing sediment loads discharged from the landfill.</t>
  </si>
  <si>
    <t>Addition of 3.00 FTE Laborer positions for Miramar Landfill and Greenery operations and maintenance.  The Miramar landfill has 477 acres of active landfill and recently implemented 2 large Capital Improve Projects projects installing 5 miles of stormwater conveyances across the site.  The new improvements require regular cleaning, maintenance and repair to ensure continued performance in reducing sediment loads discharged from the landfill.  The landfill must comply with the Industrial General Permit requirements and continue to reduce and/or eliminate pollutant discharge to waters of the state.  To date no new FTE's have been added to maintain the capital improvements.  Additional improvements are scheduled to occur in FY22 and will continue to increase the need for dedicated maintenance positions.</t>
  </si>
  <si>
    <t>700039_211512_Addition of 1.00 Landfill Equipment Operator</t>
  </si>
  <si>
    <t>Addition of 1.00 FTE  Landfill Equipment Operator for Miramar Landfill and Greenery operations and maintenance. Position was studied and approved by Personnel in FY2020, the department is requesting to convert this supplemental overbudget position to budgeted position.</t>
  </si>
  <si>
    <t>Addition of 1.00 FTE Landfill Equipment Operator for Miramar Landfill and Greenery operations and maintenance. Requesting to convert this supplemental overbudget position to budgeted position. Position was studied and approved by Personnel in FY2020. Position is currently filled.</t>
  </si>
  <si>
    <t>700039_211512_Addition of 2.00 Equipment Operator 2</t>
  </si>
  <si>
    <t>Addition of 2.00 Equipment Operator 2 for Miramar Landfill and Greenery operations and maintenance. Positions were studied and approved by Personnel in FY2020, the department is requesting to convert these supplemental overbudget positions to budgeted positions.</t>
  </si>
  <si>
    <t>Addition of 2.00 Equipment Operator 2 for Miramar Landfill and Greenery operations and maintenance. Requesting to convert these supplemental overbudget positions to budgeted positions. Positions were studied and approved by Personnel in FY2020. Positions are currently vacant.</t>
  </si>
  <si>
    <t>700039_211500_PC Scale Application RFID Reporting</t>
  </si>
  <si>
    <t>Addition of one-time non-personnel expenditures to develop Radio Frequency Identification capabilities for City and franchise hauler vehicles at the Miramar Landfill. This enhancement will reduce transaction time at the fee booth reducing delays and traffic back-ups, enabling Environmental Services Department to provide quality service to over 1000 disposal customers daily, and efficiently automate data that is currently being tracked manually.</t>
  </si>
  <si>
    <t>Addition of PC Scale Software Reporting EnhancementAddition of one-time non-personnel expenditures to develop Radio Frequency Identification capabilities for City and franchise hauler vehicles at the Miramar Landfill.</t>
  </si>
  <si>
    <t>Addition of $48,000 one-time non-personnel expenditures to develop Radio Frequency Identification (RFID) capabilities for City and franchise hauler vehicles at the Miramar Landfill. Data recorded through RFID, such as account and vehicle information, load weights, date/time, material type, fees and payment types will be used for reporting and billing. This enhancement will reduce transaction time at the fee booth reducing delays and traffic back-ups, enabling Environmental Services Department to provide quality service to over 1000 disposal customers daily, and efficiently automate data that is currently being tracked manually.</t>
  </si>
  <si>
    <t>700048_211500_Tower Application Reporting</t>
  </si>
  <si>
    <t>Addition of one-time non-personnel expenditures to build customized reports that will be used for reporting and measuring, enabling the department to regularly review operations and take advantage of operational efficiencies.</t>
  </si>
  <si>
    <t>Addition of Tower Application Reporting SoftwareAddition of one-time non-personnel expenditures to build customized reports that will be used for reporting and measuring.</t>
  </si>
  <si>
    <t>Addition of $48,000 one-time non-personnel expenditures for enhancements of the Tower Application to build customized reports that will be used for reporting and measuring data such as daily crew levels, vehicle availability, load tonnage, route assignments and route tonnage, for refuse, recycling and greens waste collection routes. This software enhancement will enable the department to regularly review operations outputs and take advantage of operational efficiencies that become evident.</t>
  </si>
  <si>
    <t>700048_211500_Route Optimization Solution</t>
  </si>
  <si>
    <t>Addition of one-time non-personnel expenditures for Route Optimization Solution software, that will automate the current manual paper route map process and provide the most optimized outcome for all waste collection routes including refuse, recyclables, and greens. This request is split 60% General Fund, 40% Recycling Fund.</t>
  </si>
  <si>
    <t>Addition of Route Optimization Solution SoftwareAddition of one-time non-personnel expenditures for Route Optimization Solution software, to support the optimization of waste collection routes including refuse, recyclables, and greens.</t>
  </si>
  <si>
    <t>Addition of $350,000 one-time and $250,000 on-going non-personnel expenditures for  Route Optimization Solution software. A route optimization solution will integrate and utilize waste collection route and customer data assets to provide the best optimized collection outcome for all waste collection routes including refuse, recyclables, and greens. The solution will automate the current manual paper route map process and allow routes to be dispatched electronically to onboard computers/devices that provide dynamic adaptive turn by turn navigation, speed limit and real time traffic information. The solution will track route progress and driver status, enabling quick assignment of incomplete routes or on-demand pickups. The solution will also integrate with multiple platforms including Salesforce for optimal reporting capability. Route Optimization will have a positive impact on Key Performance Indicator #5, Collection Services Customer Satisfaction, by helping to reduce missed collections. $350,000 one-time for development, data integration and initial install of all software and hardware. $250,000 on-going for annual licensing and hardware/software maintenance and support. This request is split 60% General Fund, 40% Recycling Fund, please see Form ID#48967 for the General Fund portion. </t>
  </si>
  <si>
    <t>100000_211500_Route Optimization Solution</t>
  </si>
  <si>
    <t>Addition of $350,000 one-time and $250,000 on-going non-personnel expenditures for Route Optimization Solution software. A route optimization solution will integrate and utilize waste collection route and customer data assets to provide the best optimized collection outcome for all waste collection routes including refuse, recyclables, and greens. The solution will automate the current manual paper route map process and allow routes to be dispatched electronically to onboard computers/devices that provide dynamic adaptive turn by turn navigation, speed limit and real time traffic information. The solution will track route progress and driver status, enabling quick assignment of incomplete routes or on-demand pickups. The solution will also integrate with multiple platforms including Salesforce for optimal reporting capability. Route Optimization will have a positive impact on Key Performance Indicator #5, Collection Services Customer Satisfaction, by helping to reduce missed collections. $350,000 one-time for development, data integration and initial install of all software and hardware. $250,000 on-going for annual licensing and hardware/software maintenance and support. This request is split 60% General Fund, 40% Recycling Fund, please see Form ID#48974 for the Recycling Fund portion. </t>
  </si>
  <si>
    <t>700011_200024 PWO Office Supplies</t>
  </si>
  <si>
    <t>Pure Water Operations Support - SuppliesAddition of $30,000 non-personnel expenditures for supplies to operate the North City Pure Water Facility.</t>
  </si>
  <si>
    <t>Pure Water Operations Support - SuppliesAddition of non-personnel expenditures for supplies to operate the North City Pure Water Facility.</t>
  </si>
  <si>
    <t>The Pure Water Operations Division is a new facility and has operational needs that include office supplies that will be hired.</t>
  </si>
  <si>
    <t>700011_200024 PWO Trailer Rental</t>
  </si>
  <si>
    <t>Pure Water Operations Trailer RentalAddition of $60,000 non-personnel expenditures for interim office space used by Pure Water new-hires to complete observation of equipment installations and certification training and assist in operations and maintenance readiness.</t>
  </si>
  <si>
    <t>Pure Water Operations Trailer RentalAddition of non-personnel expenditures for interim office used by Pure Water new-hires to complete observation of equipment installations and certification training and assist in operations and maintenance readiness.</t>
  </si>
  <si>
    <t>Interim Offices to be used prior to the completion of the North City Pure Water Facility Administrative Building.</t>
  </si>
  <si>
    <t>700000_200016_Consultant Services and Analysis</t>
  </si>
  <si>
    <t>Consultant ServicesAddition of $160,000 non-personnel expenditures for outsourcing of analysis of pharmaceutical volatile organic compounds which are not certified by the City's environmental labs due to their fairly new and complex nature.</t>
  </si>
  <si>
    <t>Consultant ServicesAddition of non-personnel expenditures for outsourcing of analysis of pharmaceutical volatile organic compounds which are not certified by the City's environmental labs due to their fairly new and complex nature.</t>
  </si>
  <si>
    <t>Addition of non-personnel expenditures in the amount of $40,000 on-going for outsourcing of analysis of pharmaceutical volatile organic compounds for which the City's environmental labs are not certified due to their fairly new and complex nature.Total $160,000 on-going with $40,000 Muni; $95,000 Metro; and $25,000 WaterRelated Forms: 48907, 48667, 48670</t>
  </si>
  <si>
    <t>700000_200013_22.NPE</t>
  </si>
  <si>
    <t>Customer Service SupportAddition of $250,250 ongoing and $266,460 one-time expenditures for enhancements to maintain existing level of services and to provide new resources in support of existing operations for customer support.</t>
  </si>
  <si>
    <t>Customer Service SupportAddition of $125,125 ongoing and $157,500 one-time expenditures for enhancements to maintain existing level of services and to provide new resources in support of existing operations for customer support.</t>
  </si>
  <si>
    <t>Addition of One-Time Non-Personnel expenditure in the amount of  $315,000  (Water 50% Muni 50%) for additions of Enhancements to Contact Center for New Chatbot, MyWaterSD, Wausau Suite Win10 Upgrade, Laptops maintaining existing level of services and new resources in support of existing operations in commitment item group Contracts; and a reduction of -$48,540 in Fund 700011 for IT for WaterSmart system which is being replaced in FY21 by State funded solution. Addition of Ongoing Non-Personnel expenditure in the amount of $250,250 (Water 50% Muni 50%) for additions to MyWaterSD, Stipends, and Amazon AWS CCI as Contact Center, maintaining existing level of services and new resources in support of existing operations for customer support, commitment item group Contracts.  X Reference PBF Form 48683 (50/50 Water/Municipal funds) </t>
  </si>
  <si>
    <t>700011_200016_Pure Water Support</t>
  </si>
  <si>
    <t>Pure Water SupportAddition of 1.00 Biologist 2, 1.00 Senior Chemist, and 1.00 Assistant Chemist and $440,000 non-personnel expenditures to support the establishment of the Pure Water laboratory operations and various lab supplies and equipment for the Pure Water Program in the Water Quality Chemistry Services lab.</t>
  </si>
  <si>
    <t>Addition of 3.00 FTE positions (1.0 Biologist 2, .43 Sr Chemist, and .43 Asst Chemist in Metro, .57 Sr Chemist and .57 Asst Chemist in Water) to support the establishment of the Pure Water laboratory operations and non-personnel expenditures in the amount of $440,000 on-going for various lab supplies and equipment for the Pure Water Program in the Water Quality Chemistry Services lab.Total $440,000 with $189,200 Metro, $250,800 WaterRelated Forms: 48777, 48779</t>
  </si>
  <si>
    <t>700001_200016_Pure Water Support</t>
  </si>
  <si>
    <t>700011_200016_Lab and Field Equipment</t>
  </si>
  <si>
    <t>17</t>
  </si>
  <si>
    <t>Addition of Lab and Field EquipmentAddition of $121,500 on-going and $659,500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t>
  </si>
  <si>
    <t>Addition of Lab and Field EquipmentAddition of on-going and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t>
  </si>
  <si>
    <t>Addition of non-personnel expenditures in the amount of $25,000 on-going and $70,000 one-time for replacement of laboratory equipment and supplies in support of the Pure Water Program, drinking water monitoring, and routine and emergency maintenance of lab equipment.Total $781,000 with $38,000 Muni; $648,000 Metro; and $95,000 WaterRelated Forms: 48691, 48692, 48776</t>
  </si>
  <si>
    <t>700001_200016_Lab and Field Equipment</t>
  </si>
  <si>
    <t>Addition of Lab and Field EquipmentAddition of ongoing and one-time expendituresfor the procurement of two Auto-sampler replacement units for composite sampling of the Point Loma influent and effluent samples to monitor wastewater flow. This adjustment also allows for Lab and Field Equipments to monitor for illegal discharge, to comply with OSHA standards, to maintain regulatory compliance, and to help ensure productions and delivery of safe and high quality drinking water.</t>
  </si>
  <si>
    <t>Addition of non-personnel expenditures in the amount of $60,000 on-going and $588,000 one-time for procurement of various lab and field equipment for the Environmental Chemistry, Microbiology and Toxicology labs and Marine Biology and Ocean Operations in support of Pure Water Program, routine and emergency maintenance, consistence and uninterrupted sampling at sea.Total $781,000 with $38,000 Muni; $648,000 Metro; and $95,000 WaterRelated Forms: 48691, 48692, 48776</t>
  </si>
  <si>
    <t>700000_200016_Lab and Field Equipment</t>
  </si>
  <si>
    <t>Addition of Lab and Field Equipment Addition of ongoing and one-time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t>
  </si>
  <si>
    <t>Addition of non-personnel expenditures in the amount of $36,500 on-going and $1,500 one-time for the procurement of two (2) Auto-sampler replacement units for composite sampling of the Point Loma influent and effluent samples to monitor wastewater flow. These equipment helps to protect the sewer collection system and plant treatment processes and is part of the source control program to control and minimize pollutants in the system to ensure treatability of wastewater. It is important to prevent plant upsets and these support both Pure Water and the waiver.Total $781,000 with $38,000 Muni; $648,000 Metro; and $95,000 WaterRelated Forms: 48691, 48692, 48776</t>
  </si>
  <si>
    <t>700011_200013_22.NPE</t>
  </si>
  <si>
    <t xml:space="preserve">Customer Service SupportAddition of $125,125 ongoing and $108,960 one-time expenditures for enhancements to maintain existing level of services and to provide new resources in support of existing operations for customer support. This adjustment is offset by FY21 State funded solution for Water Smart system. </t>
  </si>
  <si>
    <t>Addition of One-Time Non-Personnel expenditure in the amount of  $315,000  (Water 50% Muni 50%) for additions of Enhancements to Contact Center for New Chatbot, MyWaterSD, Wausau Suite Win10 Upgrade, Laptops maintaining existing level of services and new resources in support of existing operations in commitment item group Contracts; and a reduction of -$48,540 in Fund 700011 for IT for WaterSmart system which is being replaced in FY21 by State funded solution. Addition of Ongoing Non-Personnel expenditure in the amount of $250,250 (Water 50% Muni 50%) for additions to MyWaterSD, Stipends, and Amazon AWS CCI as Contact Center, maintaining existing level of services and new resources in support of existing operations for customer support, commitment item group Contracts.  X Reference PBF Form 48870 (50/50 Water/Municipal funds)</t>
  </si>
  <si>
    <t>700011_200016_Consultant Services and Analysis</t>
  </si>
  <si>
    <t>Addition of non personnel expenditures in the amount of $25,000 on-going for outsourced analyses due to increased dioxin and radiological monitoring of Unregulated Contaminants Monitoring Rule (UCMR) requirements in drinking water analyses.Total $160,000 on-going with $40,000 Muni; $95,000 Metro; and $25,000 WaterRelated Forms: 48907, 48667, 48670</t>
  </si>
  <si>
    <t>700001_200016_Consultant Services and Analysis</t>
  </si>
  <si>
    <t>Addition of non-personnel expenditures in the amount of $95,000 on-going for increased outsourcing cost for permit-mandated sample analysis for emerging contaminants, as well as consulting services for Title V and air permitting and compliance issues at the Pump Station 2, MBC, and Point Loma Water Treatment Plant Facilities and North City to ensure PUD complies to the extend possible.Total $160,000 on-going with $40,000 Muni; $95,000 Metro; and $25,000 WaterRelated Forms: 48907, 48667, 48670</t>
  </si>
  <si>
    <t>700011_200013_22.Customer Service Supvs.</t>
  </si>
  <si>
    <t>Addition of Customer Services SupervisorAddition of 2.00 Customer Services Supervisor to assist in supervision and development of Water Customer Services.</t>
  </si>
  <si>
    <t>Addition of 2.00 FTE Customer Service Supervisors positions to assist in supervision and development of Water Customer Services section, andpositions Water and Muni 50%/50%Fund 700000 form#: 48626</t>
  </si>
  <si>
    <t>700000_200013_22.Customer Service Supvs.</t>
  </si>
  <si>
    <t>Addition of 2.00 FTE Customer Service Supervisors positions to assist in supervision and development of Water Customer Services section, andAll positions Water and Muni 50%/50% Fund 700011 form#: 48628</t>
  </si>
  <si>
    <t>700001_200019_Pure Water Support</t>
  </si>
  <si>
    <t xml:space="preserve">Pure Water SupportAddition of 1.00 Plant Technician 2 and 1.00 Plant Technician 3 for anticipated operation and maintenance of Morena Pump Station. </t>
  </si>
  <si>
    <t>Labor positions are anticipated for operation and maintenance of the Morena Pump Station.</t>
  </si>
  <si>
    <t>700001_200019_Power Reliability Project and Pump Station Sec</t>
  </si>
  <si>
    <t>Power Reliability Project and Pump Station Addition of 10.00 FTE positions to support Power Reliability Project and the new Pump Station section. These position will prioritize preventative maintenance tasks for these sections.</t>
  </si>
  <si>
    <t>Add 10.0 WWTD positions to support the division's Power Reliability Project and the new Pump Station section.</t>
  </si>
  <si>
    <t>700001_200019_7.Facility Maintenance - Multiple Facilities</t>
  </si>
  <si>
    <t>Multiple Facility MaintenanceAddition of $2.60M non-personnel expenditures to support Point Loma Wastewater Treatment Plant tank lids and wastewater treatment plant corrosion repairs, pump station for pump station electrical breaker overhaul, pump station 64 valve replacement.</t>
  </si>
  <si>
    <t>Multiple Facility MaintenanceAddition of non-personnel expenditures to support Point Loma Wastewater Treatment Plant tank lids and wastewater treatment plant corrosion repairs, pump station for pump station electrical breaker overhaul, pump station 64 valve replacement.</t>
  </si>
  <si>
    <t>PL Replacement of Tank Lids and Weirs.Electrical Substation breaker overhaul and RMS trip device replacement for 44 breakers at Utility Substation (USS) 61, 62, 63, 64.Corrosion repair, control, and prevention of corroded equipment at all wastewater treatment plants.PS 64 - Valve Replacement</t>
  </si>
  <si>
    <t>700001_200019_7.NCWRP Facility Maintenance</t>
  </si>
  <si>
    <t>NCWRP Facility MaintenanceAddition of $1.00M one-time non-personnel expenditures for facility maintenance and pump station hydraulic system repairs at North County Water Reclamation Plant.</t>
  </si>
  <si>
    <t>NCWRP Facility MaintenanceAddition of one-time non-personnel expenditures for facility maintenance and pump station hydraulic system repairs at North County Water Reclamation Plant.</t>
  </si>
  <si>
    <t>Repair influent pump station hydraulic system.Update of obsolete EDRS in order to continue providing redundancy to the Demonstration Pure Water Facility (DPWF).  </t>
  </si>
  <si>
    <t>700001_200019_7.MBC Facility Maintenance</t>
  </si>
  <si>
    <t>MBC Facility MaintenanceAddition of $200,000 ongoing and $360,000 on-time non-personnel expenditures for facility maintenance and roof repairs at Metropolitan Bio-solids Center.</t>
  </si>
  <si>
    <t>MBC Facility MaintenanceAddition of ongoing and on-time non-personnel expenditures for facility maintenance and roof repairs at Metropolitan Bio-solids Center.</t>
  </si>
  <si>
    <t>MBC - Replace HVAC Units that maintain the Motrol Control Center Cool.Replace corroded Heated Water System (HWS)/Cooling Water System (CWS)  piping in areas 70, 76, 94, SI, YP.Replace the roof in areas 51W, 60/80,70/94, 76/86.</t>
  </si>
  <si>
    <t>700001_200019_9.Energy Program</t>
  </si>
  <si>
    <t>User Fees (Revised – Increase)</t>
  </si>
  <si>
    <t xml:space="preserve">Energy ProgramAddition of $2.07M to support increased energy expenses from contracts for Engineering and Program Management's Energy Program. </t>
  </si>
  <si>
    <t>Energy ProgramAdjustment to reflect an anticipated revenue increase from the implementation of revised user fee charges for Engineering and Program Management's Energy Program.</t>
  </si>
  <si>
    <t>EPM Energy Prgm.</t>
  </si>
  <si>
    <t>700001_200019_10.Biosolids Hauling</t>
  </si>
  <si>
    <t>Biosolids HaulingAddition of $1.80M non-personnel expenditures to support cost increase of biosolids hauling and off-site disposal.</t>
  </si>
  <si>
    <t>Biosolids HaulingAdjustment to reflect an anticipated revenue increase from the implementation of revised user fee charges for biosolids hauling and off-site disposal.</t>
  </si>
  <si>
    <t>Additional funding for annual increase of hauling and off-site disposal which are required for biosolids that are processed at MBC.   Last increase was FY20.</t>
  </si>
  <si>
    <t>700011_200015_PUD Dept-Wide Master Plan</t>
  </si>
  <si>
    <t>Condition AssessmentsAddition of $2.20M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t>
  </si>
  <si>
    <t>Condition AssessmentsAddition of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t>
  </si>
  <si>
    <t>Addition of non-personnel expenditures in the amount of $840,000 on-going for new contract to complete a Department - Wide Master Plan to focus on repair and rehabilitation projects to maximize the useful life of existing infrastructure.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water, wastewater, and recycled water systems.Total $2,200,000 with $580,000 Muni; $780,000 Metro; and $840,000 WaterRelated Form IDs 47358, 48355, 48384</t>
  </si>
  <si>
    <t>700011_200012_Industrial Control System Security Measures</t>
  </si>
  <si>
    <t>Industrial Control System Security MeasuresAddition of 1.00 Instrumentation and Control Technician for the proper development and implementation of a proactive Preventative Maintenance Program (PMP) that will enhance security system functionality.</t>
  </si>
  <si>
    <t>$94,032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48371 &amp;amp; 48373.</t>
  </si>
  <si>
    <t>700001_200012_Industrial Control System Security Measures</t>
  </si>
  <si>
    <t>$94,032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48371 &amp;amp; 48374.</t>
  </si>
  <si>
    <t>700000_200012_Industrial Control System Security Measures</t>
  </si>
  <si>
    <t>$94,032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48373 &amp;amp; 48374.</t>
  </si>
  <si>
    <t>700011_200020_6. System Operations Preventative Maintenance</t>
  </si>
  <si>
    <t>System Operations Preventative MaintenanceAddition of $1.39M ongoing and $5.87M one-time non-personnel expenditures for preventative maintenance projects within Public Utilities.  This adjustment includes purchase of crew trucks and dilapidated boats and allows for performance of critical preventative maintenance on some of our essential facilities and continued compliance with State and Federal Regulations.</t>
  </si>
  <si>
    <t>Addition of one-time non-personnel expenditures in the amount of $7.2 million of preventative maintenance projects.  System Operations Division manages and operates nine City reservoirs, three water treatment plants and a distribution system which consist of 29 distribution reservoirs/standpipes, 49 pump stations, over 400 regulating stations and 138 different pressure zones.The City's water system delivers more than 200 million gallons per day on the average of treated water to more than 1.3 million customers in the cities of San Diego, Coronado, Del Mar and Imperial Beach.  In addition, the division operates and maintains the recycled water distribution system.  Therefore, the $7.2 million is needed to perform preventative maintenance on all of our facilities. Currently, there is a backlog of maintenance projects that has not been performed due to a lack of funding.  The preventative maintenance projects are required per the DODS and State and Federal Regulations.  The $7.2 million, will be used to complete various projects at the reservoirs and treatment plants.  A few of the projects are as follows:  maintenance of the metering pumps, bulk chemical tanks, ozone generator heat exchangers; sedimentation basins and the raw water chemical feed system and SOZ channel Slice Gate.   In addition, the division needs to purchase 3 crew trucks and replace 3 dilapidated boats.  In FY 2019 positions were added to the Corrosion section, but no budget was added to purchase vehicle for these positions.  Therefore, the division is required to rent vehicles, which is costing 3 times more than what it would cost to purchase the vehicles.     </t>
  </si>
  <si>
    <t>700011_200015_Reservoir Dams and Outlet Towers</t>
  </si>
  <si>
    <t>Dams SupportAddition of 4.00 FTE positions and related non-personnel expenditures in the amount of $3 million to address increased Dam Regulations performing work related to emergency action plans, condition assessments, and dam repair and rehabilitation projects at all nine dams. Positions will perform work related to interagency agreements, operations and maintenance of required facilities, collection of required cost share from other agencies, upcoming rehabilitation projects in miles of pipeline of the aging raw water conveyance system, and design and constructability reviews for construction projects in Miramar Reservoir as part of Pure Water Program.</t>
  </si>
  <si>
    <t>Addition of 4.0 FTE positions (1 Sr. Civil Eng; 2 Asoc Civil Eng; and 1 Asst Civil Eng) and related non-personnel expenditures in the amount of $3 million to address increased Dam Regulations performing work related to emergency action plans, condition assessments, and dam repairs/rehabilitation projects at all 9 dams. Additional work performed will be related to interagency agreements and ensuring City performs all required facilities operations and maintenance and collects required cost share from other agencies, work related to upcoming rehabilitation projects in miles of pipeline of the aging raw water conveyance system, and participate in design and constructability reviews for construction projects in Miramar Reservoir, as part of Pure Water Program.</t>
  </si>
  <si>
    <t>700001_200015_PUD Dept-Wide Master Plan</t>
  </si>
  <si>
    <t>Addition of non-personnel expenditures in the amount of $580,000 on-going and $200,000 one-time for new contract to complete a Department - Wide Master Plan to focus on repair and rehabilitation projects to maximize the useful life of existing infrastructure and to analyze the feasibility of Energy Project.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water, wastewater, and recycled water systems.Total $2,200,000 with $580,000 Muni; $780,000 Metro; and $840,000 WaterRelated Form IDs 47358, 48355, 48384</t>
  </si>
  <si>
    <t>700011_200020_30. Distribution Operators</t>
  </si>
  <si>
    <t>30</t>
  </si>
  <si>
    <t>Distribution OperatorsAddition of 6.00 Water Distribution Operation and 1.00 Water Operations Supervisor to support the distribution system. Positions will ensure adequate  coverage for each shift without  requiring staff to work overtime and minimize potential risk of errors that could affect water customer and/or environmental impacts.   </t>
  </si>
  <si>
    <t>Addition of 7.0 FTE's (1 Water Operations supervisor and 6 Water Distribution operators (WDO))  to support the distribution system.   The SCADA system is operated and staff 24 hrs a day, 7 days a week.   The current SCADA group is staffed by 6 WDO ( 2 WDO retired and 1 AWDO cannot operate the system without WDO present on the shift)  Personnel requires 1 full year of SCADA experience for AWDO to become WDO. SCADA WDO work 3 rotating shifts 24/7. With 6 WDO positions Potable Distribution System SCADA has no flexibility to properly staff each shift specifically in the times when one of them is on vacation, or gets sick. In addition, when a WDO work's overtime on a regular basis their performance gets impacted and mistakes in operating the system become inevitable. These potential errors affects PUD customers and/or creates environmental impacts. Also, as SCADA system gets upgrades and the water system is growing it is recommended to add these positions to further optimize the operations and maintenance (O&amp;amp;M) services in the Potable Water Distribution System and provide the public with reliable best quality water at the lowest life cycle cost.  Lastly, these positions were given the added responsibility to oversee the construction crews during main breaks.The addition of the Water Distribution Operators Supervisor is needed to help with the recent additional responsibility of overseeing the construction crews during main breaks, etc.  </t>
  </si>
  <si>
    <t>700011_200020_18. Instrumentation and Control</t>
  </si>
  <si>
    <t>Instrumentation and ControlAddition of 2.00 Instrumentation and Control Supervisor and 2.00 Instrumentation and Control Technician to support the operations and maintenance of water treatment plants and distribution system. Positions were recommended by the SCADA master plan of 2017 and the optimization study of 2017 to address the instrumentation and control needs of the treatment plants and the distribution system, address maintenance needs of the water system, minimize downtime of SCADA, and to reduce the reliance of third-party vendors during emergencies and major system anomalies.  </t>
  </si>
  <si>
    <t>This adjustment includes 4.0 FTE positions (I&amp;amp;C supervisor &amp;amp; 3 I&amp;amp;C Tech)  to support the operations and maintenance of water treatment plants and the distribution system.   These positions were recommended by the SCADA master plan of 2017 and the optimization study of 2017, to address the instrumentation and control needs of the treatment plants and the distribution system to minimize downtime of SCADA, address maintenance needs of the water system and to reduce the reliance on outside vendors during emergencies and major system anomalies.  </t>
  </si>
  <si>
    <t>700011_200020_20. Electrical</t>
  </si>
  <si>
    <t>ElectricalAddition of 2.00 Plant Process Control Electricians to support the operations and maintenance of the water treatment plants, provide the public with reliable water treatment at the lowest lifecycle cost, and ensure compliance with state and federal regulations. Positions were recommended by the 2018 City of San Diego Public Utilities Department Operations Optimization study.</t>
  </si>
  <si>
    <t>Addition of 2.0 FTE positions (Plant Process Control Electricians) to support the operations and maintenance of the water treatment plants.  These position were recommended by the 2018 City of San Diego Public Utilities Department Operations Optimization study.  These positions are needed to further optimize the operations and maintenance (O&amp;amp;M) services in the water treatment plants and provide the public with reliable water treatment at the lowest lifecycle cost.    These positions will also ensure that the department continues to meet state and federal regulations </t>
  </si>
  <si>
    <t>700011_200020_12. Water Treatment Plants</t>
  </si>
  <si>
    <t>Water Treatment PlantsAddition of 12.0 0FTE positions to optimize the operations and maintenance services in the water treatment plants and provide the public with reliable water treatment at the lowest lifecycle cost. Positions were recommended by the 2018 City of San Diego Public Utilities Department Operations Optimization study and are covered by additional funding of $933,866.</t>
  </si>
  <si>
    <t>This request includes the addition of (6)-Water Plant Operators (unbudgeted PCNs 31018200, 31018101, 31018176, 31018175, 31018076 and 31018151), (1) - Water Plant Technician III ,  (2)- Plant Technician II and (3) - Water Plant Technician I positions to support the departments 3 water treatment plants.   These positions were recommended by the 2018 City of San Diego Public Utilities Department Operations Optimization study.   These position are needed to further optimize the operations and maintenance (O&amp;amp;M) services in the water treatment plants and provide the public with reliable water treatment at the lowest lifecycle cost.  </t>
  </si>
  <si>
    <t>700000_200021_15.Const. Maint. FSI</t>
  </si>
  <si>
    <t>Addition of FTE and F150 Vehicles to Water Operations - Construction and MaintenanceAddition of 12.00 FTE positions and $152,000 non-personnel expenditures one-time to support Meter Services' Advanced Metering Infrastructure and continued compliance with Title 17.</t>
  </si>
  <si>
    <t>Addition of 5.00 Water Utility Worker – These positions are necessary to support Meters Services AMI (Advanced Metering Infrastructure) crews. These positions are critical for Electronic Radio Transmitter (ERTs) replacement and installation, testing and maintenance 50% Water 50% Muni.Addition of 1.00 Water Utility Supervisor -This position is needed for supervision of the Water Utility Worker positions that will be performing the ERTs replacements, installation, testing and maintenance 50% Water 50% Muni.Addition of 1.00 Senior Water Utility Supervisor – This position will provide needed supervision of Meter Reading and Meters Services AMI functions, and will perform related tasks identified SOPs including performance management and process improvements. Serves as a second-level supervisor to prevent first level supervisory duties falling to the Compliance &amp;amp;amp; Metering Manager 50% Water 50% Muni.Addition of 1.00 PPCS: Option PMC – With the newly proposed organizational restructure the Meter Services Division will require an additional PMCS position in order to process the work of field crews and meet the requirements of the &amp;amp;quot;Performance Audit&amp;amp;quot; related to meter box and lid replacements 50% Water 50% Muni. Reference form 48308</t>
  </si>
  <si>
    <t>700011_200021_15.Const. Maint. FSI</t>
  </si>
  <si>
    <t>Addition of 4.00 Sr. Backflow Cross Connection Specialists, and maintaining and adding budget to (2) unbudgeted positions.  The 4.00 vehicles are for the 4.00 Backflow Cross-Connection Specialist requested. These positions will contribute towards regulatory compliance with Title 17, and backlog of approximately 12,000 accounts identified by the State with goal to eliminate backlog in the next 5 years. Position will perform site surveys to evaluate the degree of hazard. The positions and vehicles are 100% Water, addition of 5.00 Water Utility Workers – These positions are necessary to support Meters Services AMI (Advanced Metering Infrastructure) crews. These positions are critical for Electronic Radio Transmitter (ERTs) replacement and installation, testing and maintenance 50% Water 50% Muni.Addition of 1.00 Water Utility Supervisor -This position is needed for supervision of the Water Utility Worker positions that will be performing the ERTs replacements, installation, testing and maintenance 50% Water 50% Muni.Addition of 1.00 Senior Water Utility Supervisor – This position will provide needed supervision of Meter Reading and Meters Services AMI functions, and will perform related tasks identified SOPs including performance management and process improvements. Serves as a second-level supervisor to prevent first level supervisory duties falling to the Compliance &amp;amp;amp; Metering Manager 50% Water 50% Muni.Addition of 1.00 PPCS: Option PMC – With the newly proposed organizational restructure the Meter Services Division will require an additional PMCS position in order to process the work of field crews and meet the requirements of the Performance Audit; related to meter box and lid replacements 50% Water 50% Muni. Related form 48308.</t>
  </si>
  <si>
    <t>700011_200020_1. Water Purchases</t>
  </si>
  <si>
    <t>Water PurchasesThis adjustment includes non-personnel total expenditure of $8,332,800 in the Public Utilities Department to purchase and deliver water to rate payers.</t>
  </si>
  <si>
    <t>Water PurchasesAddition of non-personnel expenditure for the purchase and delivery of water to rate payers.</t>
  </si>
  <si>
    <t>Addition of non-personnel expenditures in the amount of $8,332,800 for the purchase and delivery of water to rate payers.   The water purchases are calculated by our water rates model.  The model calculates the projected demand and projected growth assumptions and multiplies them by an assumed rate, which is inflated by an assumed inflation factor to determine the dollar amounts.  This inflation factor is also used to determine the future cost for contractual services and in lieu-tax.   </t>
  </si>
  <si>
    <t>100000_211600_ROW_Addition - Street Damage Fee Transfer</t>
  </si>
  <si>
    <t>Addition of non-personnel expenditures to support Street Damage Fees (SDF) for SDGE projects transferred from the General Fund to the Trench Cut/Excavation Fee Fund. </t>
  </si>
  <si>
    <t>Street Damage Fee TransferAddition of non-personnel expenditures associated with Street Damage Fees collected and transferred to the Trench Cut/Excavation Fee Fund to support street repair.</t>
  </si>
  <si>
    <t>The Right-of-Way Management Division (ROW) monitors and collects Street Damage Fees (SDF) from City departments, private utilities, and other entities that perform construction projects involving trenching in the righ-of-way.  This budget increase is related to the General Fund transfer to the Trench Cut/Excavation Fee Fund. The transfer is based on SDGE's annual SDFs associated with the trenching they performed for Fiscal Year 2021. SDGE's franchise fee payment to the General Fund includes their SDFs. The current fiscal year SDFs are monitored and then transferred in the following fiscal year. The estimate of the transfer in FY2022 is to $300k; $100k is included in the Division's base budget.</t>
  </si>
  <si>
    <t>700000_200015_PUD Dept-Wide Master Plan</t>
  </si>
  <si>
    <t>Addition non-personnel expenditures in the amount of $580,000 on-going for new contract to complete a Department-wide Master Plan to focus on repair and rehabilitation projects to maximize the useful life of existing infrastructure.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the water, wastewater and recycled water systems.Total $2,200,000 with $580,000 Muni; $780,000 Metro; and $840,000 WaterRelated Form IDs 47358, 48355, 48384</t>
  </si>
  <si>
    <t>direct</t>
  </si>
  <si>
    <t>Addition of $26,783.54 for Specialized Transportation Services. This expense is related to the Transnet Maintenance of Effort (MOE). The MOE growth index for Fiscal Years 2021 through 2023 is 14%. Payment to MTS as part of the City's Maintenance of Effort requirement with Transnet.</t>
  </si>
  <si>
    <t>Transit Pass SubsidyAddition of non-personnel expenditures related to the Metropolitan Transit System Specialized Transportation Services to meet TransNet Maintenance of Effort requirements. The total budget would be $231,615.</t>
  </si>
  <si>
    <t>Addition of non-personnel expenditures related to the Metropolitan Transit System Specialized Transportation Services to meet TransNet Maintenance of Effort requirements. The total budget would be $231,615.</t>
  </si>
  <si>
    <t>100000_9912_ 11.Addition TransNet MOE Requirement</t>
  </si>
  <si>
    <t>Addition of associated non-personnel expenditures related to maintain and support a 23.5 joint use park. The joint use agreement is anticipated to take effect on July 1, 2021. The City will be required to reimburse the San Dieguito Union School District for shared costs. This joint use park is adjacent to the Pacific Highlands Ranch Recreation Center.</t>
  </si>
  <si>
    <t>New Facility – Pacific Trails Middle School Joint UseAddition of non-personnel expenditures to support the maintenance and operations of the Pacific Trails Middle School Joint Use.</t>
  </si>
  <si>
    <t>New Facility –  Pacific Trails Middle School Joint Use (CD1). This adjustment includes the total expenditures of $69,905 to support the maintenance and operations of the Pacific Trails Middle School Joint Use. </t>
  </si>
  <si>
    <t>Strategy 5 - Resiliency</t>
  </si>
  <si>
    <t>100000_171412_ 1b.NF Pacific Trails Middle School JU Enh.</t>
  </si>
  <si>
    <t>Addition of 0.50 FTE Grounds Maintenance Worker II and associated non-personnel expenditures related to maintain and support a 3.69 joint use park. This park is anticipated to open in February 2022. Therefore, Grounds Maintenance Worker II will be annualized for a total addition of 0.50 FTE Grounds Maintenance Worker II once the park is fully online. </t>
  </si>
  <si>
    <t>New Facility – Marie Curie Joint Use (CD1). This adjustment includes the addition of 0.50 FTE Grounds Maintenance Worker 2 and total expenditures of $59,447 to support the maintenance and operations of the Marie Curie Joint Use.</t>
  </si>
  <si>
    <t>100000_171412 1c. NF Marie Curie Elementary Joint Use</t>
  </si>
  <si>
    <t>Addition of 1.00 FTE Grounds Maintenance Worker II and associated non-personnel expenditures related to maintain and support a 3.4 acre park. This park is anticipated to open in May 2022. Therefore, Grounds Maintenance Worker II will be annualized for a total addition of 1.00 FTE Grounds Maintenance Worker II once the park is fully online. </t>
  </si>
  <si>
    <t>New Facility – Fairbrook Neighborhood Park (CD5). This adjustment includes the addition of 1.00 FTE Grounds Maintenance Worker 2 and total expenditures of $56,564 to support the maintenance and operations of the Fairbrook Neighborhood Park.</t>
  </si>
  <si>
    <t>100000_171412_1h. NF Fairbrook Neighborhood Park</t>
  </si>
  <si>
    <t xml:space="preserve">Addition of 0.50 FTE Grounds Maintenance Worker II and associated non-personnel expenditures related to maintain and support this downtown park enhancement. This park is an existing park with additional enhancements including a new restroom, tot lot and dog park. This park is anticipated to open in January 2022. Therefore, the Grounds Maintenance Worker II will be annualized for a total addition of 0.50 FTE Grounds Maintenance Worker II once the park is fully online. </t>
  </si>
  <si>
    <t>New Facility – Children's Park Enhancement (CD3). This adjustment includes the addition of 0.50 FTE Grounds Maintenance Worker 2 and total expenditures of $178,613 to support the maintenance and operations of the Children's Park enhancements.</t>
  </si>
  <si>
    <t>100000_171412_1i. NF Children's Park Enhancement</t>
  </si>
  <si>
    <t xml:space="preserve">Addition of 0.50 FTE Grounds Maintenance Worker II and associated non-personnel expenditures related to maintain and support a 5.85 acre park. This park is anticipated to open in January 2022. Therefore, the Grounds Maintenance Worker II will be annualized for a total addition of 0.50 FTE Grounds Maintenance Worker II once the park is fully online. </t>
  </si>
  <si>
    <t>New Facility – Sequoia Elementary School Joint Use (CD 6). This adjustment includes the addition of 0.50 FTE Grounds Maintenance Worker 2 and total expenditures of $70,353 to support the maintenance and operations of the Sequoia Elementary School Joint Use.</t>
  </si>
  <si>
    <t>100000_171412_1g. NF Sequoia Elementary Joint Use</t>
  </si>
  <si>
    <t>Addition of personnel and non-personnel related expenditures to support the maintenance and operation of the new 2.35 acre Joint Use site.</t>
  </si>
  <si>
    <t>New Facility-Rolando Park Elementary Joint Use (CD4). This adjustment includes the addition of 0.25 Grounds Maintenance Worker 2 and total expenditures of $69,542 to support the maintenance and operation of the Rolando Park Elementary Joint Use site.</t>
  </si>
  <si>
    <t>100000_171413_NF_1d) Rolando Park Elementary Joint Use</t>
  </si>
  <si>
    <t>Addition of associated non-personnel and personnel expenditures to maintain and support the new 0.80 acre La Paz Mini Park and playground.</t>
  </si>
  <si>
    <t>New Facility-La Paz Mini Park (CD4). This adjustment includes the addition of 0.33 Grounds Maintenance Worker 2 and total expenditures of $55,504 to support the operations and maintenance at the La Paz Mini Park.</t>
  </si>
  <si>
    <t>100000_171413_NF_1e) La Paz Mini Park</t>
  </si>
  <si>
    <t>Addition of both non-personnel and personnel expenditures related to the operation of a new Joint Use pool located adjacent to Swanson Pool. Anticipated opening date is December 2021.</t>
  </si>
  <si>
    <t>New Facility-Standley Middle School Joint Use Pool (CD1). This adjustments includes the addition of 0.58 Swimming Pool Manager 2, 0.88 Swimming Pool Manager 1-Hourly, 2.52 Pool Guard 2- Hourly and total expenditures of $224,134 to support the operations of the Standley Middle School Joint Use Pool.</t>
  </si>
  <si>
    <t>100000_171413_NF_1f) Standley Middle School Joint Use Pool</t>
  </si>
  <si>
    <t>Addition of both non-personnel and personnel expenditures to maintain and support the new 2.70 acre Joint Use park at King Chavez Elementary Charter School.</t>
  </si>
  <si>
    <t>New Facility-King Chavez Elementary Charter School Joint Use (CD8). This adjustment includes the addition of 0.29 Grounds Maintenance Worker 2 and total expenditures of $56,226 to support the operations and maintenance of the King Chavez Elementary Joint Use.</t>
  </si>
  <si>
    <t>100000_171413_NF_1g) King Chavez Elementary Joint Use</t>
  </si>
  <si>
    <t>Addition of both non-personnel and personnel expenditures related to the maintenance and operation of the 2.80 acre Johnson Elementary Joint Use play-all-day site.</t>
  </si>
  <si>
    <t>New Facility-Johnson Elementary Joint Use (CD4). This adjustment includes the addition of 0.17 Grounds Maintenance Worker 2 and total expenditures of $40,640 to support maintenance and operations at the Johnson Elementary Joint Use Site.</t>
  </si>
  <si>
    <t>100000_171413_NF_1k) Johnson Elementary Joint Use</t>
  </si>
  <si>
    <t>This one-time Fiscal Year 2022 budget adjustment to increase expenditure appropriation by $766,000 (anticipated carry-forward balance) will continue to support the Planning Department's Work Plan comprised of various citywide planning initiatives (e.g. Complete Communities), community plan updates and environmental planning.</t>
  </si>
  <si>
    <t>Addition of one-time non-personnel expenditures related to the support of Community Plan Updates budgeted in prior fiscal years.</t>
  </si>
  <si>
    <t>General Plan Maintenance Fund</t>
  </si>
  <si>
    <t>200728_1619_Expenditure Add Carry Forward</t>
  </si>
  <si>
    <t>Addition of $151,635 to CI 512114 to allow for charges in anticipation of GF staff services/charges per the Planning Department's reduction strategy. </t>
  </si>
  <si>
    <t>Addition of $151,635 of NPE to reimburse department General Fund staff time working on the Complete Communities Infrastructure initiative.</t>
  </si>
  <si>
    <t>200001_1620_Increase to City Services Billed</t>
  </si>
  <si>
    <t>One-time budget adjustment requested to add $2.5M in non-personnel expenditures in the Stormwater Department. In accordance with the Stormwater Audit Recommendation #6, and in response to initial public survey results, this includes funding to hire a consultant to conduct public surveys as required by the audit to gauge understanding of stormwater issues and their willingness to pay for stormwater services, educate stakeholders on the importance and valuation of stormwater, modify the funding strategy plan to pursue any selected funding mechanism, and execute the plan. If this request is not funded, Audit Recommendation #6 will not be addressed.</t>
  </si>
  <si>
    <t>Addition for Stormwater Funding StrategyAddition of non-personnel expenditures to continue development of the stormwater funding strategy.</t>
  </si>
  <si>
    <t>Addition of non-personnel expenditures to continue development of the stormwater funding strategy by conducting public surveys, educating stakeholders, modifying the funding strategy plan, and executing the plan.</t>
  </si>
  <si>
    <t>100000_2114_Addition - Funding Strategy</t>
  </si>
  <si>
    <t>One-time budget adjustment requested to add $300,000 in non-personnel expenditures in the Pollution Prevention section of the Stormwater Department. This addition is needed for specific tasks related to the City's Offsite Stormwater Alternative Compliance Program. Specific tasks could include verification of Water Quality Equivalency calculations, tracking of available credits across various City watersheds, tracking of credit transactions and updating credit balances, verification of required performance bonds and maintenance responsibilities, consultant oversight, and coordination with the City's Development Services Department and ECP Department with regard to the transactions and compliance documentation.  If this request is not funded, the program could be underutilized and potentially fail. Such a result would deprive the City from a potentially valuable tool for TMDL storm water compliance, flexibility with project implementation, and remove the potential for placing Stormwater treatment facilities in the most strategic locations within the watershed. </t>
  </si>
  <si>
    <t>Addition for Alternative Compliance ProgramAddition of non-personnel expenditures to support the City's Offsite Stormwater Alternative Compliance Program.</t>
  </si>
  <si>
    <t>Addition of non-personnel expenditures to support the City's Offsite Stormwater Alternative Compliance Program.</t>
  </si>
  <si>
    <t>100000_2114_Addition - Alternative Compliance Program</t>
  </si>
  <si>
    <t>One-time budget adjustment requested to add $250,000 in non-personnel expenditures in the Pollution Prevention section of the Stormwater Department. This addition is needed for  Integrated Planning Framework Development which provides additional consultant support to make technical updates to the City's six Water Quality Improvement Plans (WQIP) and Jurisdictional Runoff Management Plan (JRMP) to meet the requirements of the next Storm Water Permit that will be reissued in FY22. Additionally, support requested to comply with WQIP updates and Adaptive Management requirements mandated by the Regional Water Quality Control Board outside of the Storm Water Permit re-issuance. If this request is not funded, the City will be in violation of the Storm Water Permit and the State Trash Policy Final Investigative Order. This could lead to litigation and fines that the City will have to pay.</t>
  </si>
  <si>
    <t>Addition for Integrated Planning FrameworkAddition of non-personnel expenditures to support the Integrated Planning Framework development.</t>
  </si>
  <si>
    <t>Addition of non-personnel expenditures to support the Integrated Planning Framework development.</t>
  </si>
  <si>
    <t>100000_2114_Addition - Integrated Planning Framework</t>
  </si>
  <si>
    <t xml:space="preserve">Strategy 5 - Resiliency </t>
  </si>
  <si>
    <t>Strategy 1 - Energy &amp; Water Efficient  Buildings</t>
  </si>
  <si>
    <t>Row Labels</t>
  </si>
  <si>
    <t>(blank)</t>
  </si>
  <si>
    <t>Grand Total</t>
  </si>
  <si>
    <t>Sum of Total to CAP</t>
  </si>
  <si>
    <t>Summary of the Sustainability Budget Analysis</t>
  </si>
  <si>
    <t>Metering and Water Operations SupportAddition of 9.70 FTE positions and associated non-personnel expenditures associated with Advanced Metering Infrastructure and continued compliance with Title 17.</t>
  </si>
  <si>
    <t>Metering and Water Operations SupportAddition of 2.30 FTE positions and associated non-personnel expenditures associated with Advanced Metering Infrastructure and continued compliance with Title 17.</t>
  </si>
  <si>
    <t>Addition of Water Distribution OperatorsAddition of 6.00 Water Distribution Operator and 1.00 Water Operations Supervisor to support the distribution system.   </t>
  </si>
  <si>
    <t>Customer Service SupportAddition of 1.00 Customer Services Supervisor and non-personnel expenditures to enhance service levels and support customer service.</t>
  </si>
  <si>
    <t>Addition of Sanitation Driver 2s for SB1383Addition of 40.00 Sanitation Drivers for implementation and expansion of organics collection mandated by State Bill 1383. The budget reflects the adjusted equivalent of 3.33 FTE positions, which is the annualized amount needed in Fiscal Year 2022.</t>
  </si>
  <si>
    <t>Addition of District Refuse Collection Supervisor for SB1383Addition of 1.00 District Refuse Collection Supervisor for implementation and expansion of organics collection mandated by State Bill 1383. The budget reflects the adjusted equivalent of 0.50 FTE positions, which is the annualized amount needed in Fiscal Year 2022.</t>
  </si>
  <si>
    <t>Addition of Area Refuse Collection Supervisors for SB1383Addition of 2.00 Area Refuse Collection Supervisors for implementation and expansion of organics collection mandated by State Bill 1383. The budget reflects the adjusted equivalent of 1.00 FTE positions, which is the annualized amount needed in Fiscal Year 2022.</t>
  </si>
  <si>
    <t>Addition of Code Compliance Supervisor for SB1383Addition of 1.00 Recycling Specialist 2 for organics programs and enforcement mandated by State Bill 1383. The budget reflects the adjusted equivalent of 0.50 FTE positions, which is the annualized amount needed in Fiscal Year 2022.</t>
  </si>
  <si>
    <t>Addition of Code Compliance Officers for SB1383Addition of 6.00 Code Compliance Officers for organics programs and enforcement mandated by State Bill 1383. The budget reflects the adjusted equivalent of 3.00 FTE positions, which is the annualized amount needed in Fiscal Year 2022.</t>
  </si>
  <si>
    <t>Addition of Senior Management Analyst for SB1383Addition of 1.00 Senior Management Analyst for implementation and expansion of organics collection mandated by State Bill 1383. The budget reflects the adjusted equivalent of 0.50 FTE positions, which is the annualized amount needed in Fiscal Year 2022.</t>
  </si>
  <si>
    <t>Addition of Recycling Specialist 2 for SB1383Addition of 1.00 Recycling Specialist 2 for organics programs and enforcement mandated by State Bill 1383. The budget reflects the adjusted equivalent of 0.50 FTE positions, which is the annualized amount needed in Fiscal Year 2022.</t>
  </si>
  <si>
    <t>Addition of Recycling Specialist 3 for SB1383Addition of 1.00 Recycling Specialist 3 for organics programs and enforcement mandated by State Bill 1383. The budget reflects the adjusted equivalent of 0.50 FTE positions, which is the annualized amount needed in Fiscal Year 2022.</t>
  </si>
  <si>
    <t>Operations and Preventative Maintenance  Addition of 16.00 FTE positions and non-personnel expenditures associated with optimizing operations and preventative maintenance services for reliable water.</t>
  </si>
  <si>
    <t>Instrumentation and Control Operations SupportAddition of 2.00 Instrumentation and Control Supervisors and 2.00 Instrumentation and Control Technicians to support the operations and maintenance of water treatment plants and distribution system.</t>
  </si>
  <si>
    <t>Addition of Laborers, Equipment Operator 2s and MaintenanceAddition of 3.00 Laborers, 2.00 Equipment Operator 2s and non-personnel expenditures, associated with operations and maintenance at the Miramar Landfill and Greenery.</t>
  </si>
  <si>
    <t>Addition of Landfill Equipment OperatorAddition of 1.00 Landfill Equipment Operator to support operations and maintenance at the Miramar Landfill and Greenery.</t>
  </si>
  <si>
    <t>Addition of LaborersAddition of 2.00 Laborers associated with the closure and maintenance of inactive landfills</t>
  </si>
  <si>
    <t>Citywide Park Maintenance for New Facilities and Play All Day SitesAddition of 7.00 FTE Positions and associated non-personnel expenditures to support the expansion, maintenance, and operations of parks.</t>
  </si>
  <si>
    <t>Pure Water Operations SupportAddition of 7.64 FTE positions and non-personnel expenditures associated with the establishment of the Pure Water laboratory operations and training modules, and to support Pure Water facilities.</t>
  </si>
  <si>
    <t>National Pollution Discharge Elimination System SupportAddition of 1.00 Biologist 2 and 0.35 Program Manager - Hourly to support and secure National Pollution Discharge Elimination System waiver and permit requirements and ensure compliance. </t>
  </si>
  <si>
    <t>Dams SupportAddition of 4.00 FTE positions and non-personnel expenditures to perform work related to emergency action plans, condition assessments, dam repair and rehabilitation, and to comply with dam regulations at all nine dams.</t>
  </si>
  <si>
    <t>Industrial Control System Security MeasuresAddition of 0.23 Instrumentation and Control Technician to support Preventative Maintenance Program that will enhance security system functionality.</t>
  </si>
  <si>
    <t>Industrial Control System Security MeasuresAddition of 0.30 Instrumentation and Control Technician to support Preventative Maintenance Program that will enhance security system functionality.</t>
  </si>
  <si>
    <t>Industrial Control System Security MeasuresAddition of 0.47 Instrumentation and Control Technician to support Preventative Maintenance Program that will enhance security system functionality.</t>
  </si>
  <si>
    <t>Power Reliability Project and Pump StationAddition of 10.00 FTE positions and reduction of 1.00 Principal Plant Technician Supervisor to support Power Reliability Project and the new Pump Station Section.</t>
  </si>
  <si>
    <t>Pure Water Operations SupportAddition of 3.86 FTE positions and non-personnel expenditures to support the establishment of the Pure Water laboratory operations and the implementation of the Pure Water facilities.</t>
  </si>
  <si>
    <t>Pure Water Operations SupportAddition of 7.64 FTE positions and non-personnel expenditures associated with the establishment of the Pure Water laboratory operations and training modules, and to support Pure Water facilities.</t>
  </si>
  <si>
    <t>New Facility – Marie Curie Elementary Joint UseAddition of 0.50 Grounds Maintenance Worker 2 and associated non-personnel expenditures to support the maintenance and operations of the Marie Curie Elementary Joint Use site. The FY2022 FTE position and expenditures are annualized to reflect the projected start date throughout the fiscal year.</t>
  </si>
  <si>
    <t>New Facility – Fairbrook Neighborhood ParkAddition of 1.00 Grounds Maintenance Worker 2 and associated non-personnel expenditures to support the maintenance and operations of the Fairbrook Neighborhood Park. The FY2022 FTE position and expenditures are annualized to reflect the projected start date throughout the fiscal year.</t>
  </si>
  <si>
    <t>New Facility – Children's Park EnhancementAddition of 0.50 Grounds Maintenance Worker 2 and associated non-personnel expenditures to support the maintenance and operations of the Children's Park enhancements. The FY 2022 FTE position and expenditures are annualized to reflect the projected start date throughout the fiscal year.</t>
  </si>
  <si>
    <t>New Facility – Sequoia Elementary School Joint UseAddition of 0.50 Grounds Maintenance Worker 2 and non-personnel expenditures to support the maintenance and operations of the Sequoia Elementary Joint Use site. The FY2022 FTE position and expenditures are annualized to reflect the projected start date throughout the fiscal year.</t>
  </si>
  <si>
    <t>New Facility-Rolando Park Elementary Joint UseAddition of 0.50 Grounds Maintenance Worker 2 and associated non-personnel expenditures to support the maintenance and operation of the Rolando Park Elementary Joint Use site. The FY2022 FTE position and expenditures are annualized to reflect the projected start date throughout the fiscal year.</t>
  </si>
  <si>
    <t>New Facility-La Paz Mini ParkAddition of 0.50 Grounds Maintenance Worker 2 and associated non-personnel expenditures to support the operations and maintenance at the La Paz Mini Park. The FY2022 FTE position and expenditures are annualized to reflect the projected start date throughout the fiscal year.</t>
  </si>
  <si>
    <t>New Facility-Standley Middle School Joint Use PoolAddition of 3.98 FTE Positions and associated non-personnel expenditures to support the operations of the Standley Middle School Joint Use Pool. The FY2022 FTE positions and expenditures are annualized to reflect the projected start date throughout the fiscal year.</t>
  </si>
  <si>
    <t>New Facility-King Chavez Elementary Charter School Joint UseAddition of 0.50 Grounds Maintenance Worker 2 and associated non-personnel expenditures to support the operations and maintenance of the King Chavez Elementary Joint Use site. The FY2022 FTE position and expenditures are annualized to reflect projected start date throughout the fiscal year.</t>
  </si>
  <si>
    <t>New Facility-Johnson Elementary Joint UseAddition of 0.50 Grounds Maintenance Worker 2 and associated and non-personnel expenditures to support operations and maintenance at the Johnson Elementary Joint Use site. The FY2022 FTE position and expenditures are annualized to reflect the projected start date throughout the fiscal year.</t>
  </si>
  <si>
    <t>Last Refreshed: 03:18 PM 06/29/2021</t>
  </si>
  <si>
    <t>Antenna Lease Fund</t>
  </si>
  <si>
    <t>Antenna Lease Revenue Fund - 200324</t>
  </si>
  <si>
    <t>Park Improvements / AGF00007</t>
  </si>
  <si>
    <t>Antenna Lease Fund Total</t>
  </si>
  <si>
    <t>Development Impact Fees</t>
  </si>
  <si>
    <t>College Area - 400127</t>
  </si>
  <si>
    <t>Montezuma Park GDP Amendment / P21002</t>
  </si>
  <si>
    <t>Downtown DIF (Formerly Centre City DIF) - 400122</t>
  </si>
  <si>
    <t>Bicycle Facilities / AIA00001</t>
  </si>
  <si>
    <t>Encanto Neighborhoods DIF - 400864</t>
  </si>
  <si>
    <t>Emerald Hills Park GDP / P20003</t>
  </si>
  <si>
    <t>57</t>
  </si>
  <si>
    <t>Golden Hill Urban Comm - 400111</t>
  </si>
  <si>
    <t>Golf Course Drive Improvements / S15040</t>
  </si>
  <si>
    <t>52</t>
  </si>
  <si>
    <t>Mid City Urban Comm - 400114</t>
  </si>
  <si>
    <t>Midway/Pacific Hwy Urban Comm - 400115</t>
  </si>
  <si>
    <t>NTC Aquatic Center / S10000</t>
  </si>
  <si>
    <t>56</t>
  </si>
  <si>
    <t>North Park Urban Comm - 400112</t>
  </si>
  <si>
    <t>North Park Mini Park / S10050</t>
  </si>
  <si>
    <t>Pacific Beach Urban Comm - 400117</t>
  </si>
  <si>
    <t>Mission Bay Improvements / AGF00004</t>
  </si>
  <si>
    <t>Park North-East - Park Dev Fd - 400110</t>
  </si>
  <si>
    <t>Peninsula Urban Comm - 400118</t>
  </si>
  <si>
    <t>Canon Street Pocket Park / S16047</t>
  </si>
  <si>
    <t>58</t>
  </si>
  <si>
    <t>S.E. San Diego Urban Comm - 400120</t>
  </si>
  <si>
    <t>Torrey Pines - Urban Community - 400133</t>
  </si>
  <si>
    <t>N Torrey Pines Rd Bridge/ Los Penasquitos / S00935</t>
  </si>
  <si>
    <t>Uptown Urban Comm - 400121</t>
  </si>
  <si>
    <t>Stormwater</t>
  </si>
  <si>
    <t>Development Impact Fees Total</t>
  </si>
  <si>
    <t>Enhanced Infrastructure Financing District Fund</t>
  </si>
  <si>
    <t>Otay Mesa EIFD Capital Project Fund - 400870</t>
  </si>
  <si>
    <t>La Media Road Improvements / S15018</t>
  </si>
  <si>
    <t>Enhanced Infrastructure Financing District Fund Total</t>
  </si>
  <si>
    <t>Facilities Benefit Assessments</t>
  </si>
  <si>
    <t>Otay Mesa Facilities Benefit Assessment - 400856</t>
  </si>
  <si>
    <t>Beyer Park Development / S00752</t>
  </si>
  <si>
    <t>51</t>
  </si>
  <si>
    <t>Dennery Ranch Neighborhood Park / S00636</t>
  </si>
  <si>
    <t>47</t>
  </si>
  <si>
    <t>Fire Station No. 49 - Otay Mesa / S00784</t>
  </si>
  <si>
    <t>81</t>
  </si>
  <si>
    <t>Fire-Rescue</t>
  </si>
  <si>
    <t>Hidden Trails Neighborhood Park / S00995</t>
  </si>
  <si>
    <t>65</t>
  </si>
  <si>
    <t>Riviera Del Sol Neighborhood Park / S00999</t>
  </si>
  <si>
    <t>73</t>
  </si>
  <si>
    <t>Facilities Benefit Assessments Total</t>
  </si>
  <si>
    <t>Fleet Services Internal Service Fund</t>
  </si>
  <si>
    <t>Fleet Services CIP Fund - 400676</t>
  </si>
  <si>
    <t>Fleet Operations Facilities / L14002</t>
  </si>
  <si>
    <t>84</t>
  </si>
  <si>
    <t>Citywide</t>
  </si>
  <si>
    <t>Fleet Services Internal Service Fund Total</t>
  </si>
  <si>
    <t>Barrio Logan Traffic Calming Truck Route / P22003</t>
  </si>
  <si>
    <t>Boston Ave Linear Park GDP / P22005</t>
  </si>
  <si>
    <t>Governmental Funded IT Projects / ATT00001</t>
  </si>
  <si>
    <t>Kelly Street Park GDP / P22004</t>
  </si>
  <si>
    <t>Oak Park Library / P20004</t>
  </si>
  <si>
    <t>66</t>
  </si>
  <si>
    <t>Library</t>
  </si>
  <si>
    <t>San Carlos Branch Library / S00800</t>
  </si>
  <si>
    <t>N/A</t>
  </si>
  <si>
    <t>S. Bancroft &amp; Greely Unimproved Street / P22007</t>
  </si>
  <si>
    <t>General Fund - Other</t>
  </si>
  <si>
    <t>Climate Equity Fund - 100015</t>
  </si>
  <si>
    <t>Berardini Field GDP / P22006</t>
  </si>
  <si>
    <t>Chollas Creek Oak Park Trail / S20012</t>
  </si>
  <si>
    <t>Cypress Dr Cultural Corridor / P22002</t>
  </si>
  <si>
    <t>Southwest Neighborhood Park / P18010</t>
  </si>
  <si>
    <t>University Avenue Complete Street Phase1 / S18001</t>
  </si>
  <si>
    <t>86</t>
  </si>
  <si>
    <t>General Fund - Other Total</t>
  </si>
  <si>
    <t>Infrastructure Fund</t>
  </si>
  <si>
    <t>Infrastructure Fund - 100012</t>
  </si>
  <si>
    <t>Complete Streets for All of Us / P22001</t>
  </si>
  <si>
    <t>Infrastructure Fund Total</t>
  </si>
  <si>
    <t>Other Funding</t>
  </si>
  <si>
    <t>SR 209 &amp; 274 Coop with State - 400633</t>
  </si>
  <si>
    <t>Other Funding Total</t>
  </si>
  <si>
    <t>Parking Meter Districts</t>
  </si>
  <si>
    <t>Parking Meter District - Administration - 200488</t>
  </si>
  <si>
    <t>Sidewalk Repair and Reconstruction / AIK00003</t>
  </si>
  <si>
    <t>Parking Meter Districts Total</t>
  </si>
  <si>
    <t>Proposition 42 Replacement - Transportation Relief Fund</t>
  </si>
  <si>
    <t>Prop 42 Replacement - Transportation Relief Fund - 200306</t>
  </si>
  <si>
    <t>Proposition 42 Replacement - Transportation Relief Fund Total</t>
  </si>
  <si>
    <t>Regional Transportation Congestion Improvement Program</t>
  </si>
  <si>
    <t>TransNet Extension RTCI Fee - 400174</t>
  </si>
  <si>
    <t>Guard Rails / AIE00002</t>
  </si>
  <si>
    <t>Install T/S Interconnect Systems / AIL00002</t>
  </si>
  <si>
    <t>Regional Transportation Congestion Improvement Program Total</t>
  </si>
  <si>
    <t>Pump Station Restorations / ABP00001</t>
  </si>
  <si>
    <t>Alvarado Laboratory Improvements / S22000</t>
  </si>
  <si>
    <t>Rancho Bernardo Industrial Pump Stn Repl / S21004</t>
  </si>
  <si>
    <t>97</t>
  </si>
  <si>
    <t>Program investments can include: Youth employment in community food gardens, wildlife protection efforts, and urban biodiversity initiatives. Scholarship funding for youth tutoring, sports, and after-school programs.Hire youth ambassadors to disseminate information about youth programs, services, resources, and scholarships</t>
  </si>
  <si>
    <t>Back to Work SDAddition of one-time non-personnel expenditures associated to the Summer Youth Environmental/Recreation Corps Program.</t>
  </si>
  <si>
    <t>100000_171413_Back to Work SD</t>
  </si>
  <si>
    <t xml:space="preserve">Maintaining FY21 levels. Continuation of 3 management intern positions for the Sustainability Department supporting multiple programs including city benchmarking ordinance, EV infrastructure planning, municipal energy projects, and energy rate making and regulatory tracking. </t>
  </si>
  <si>
    <t>Non-Standard Hour Personnel FundingFunding allocated according to a zero-based annual review of hourly funding requirements.</t>
  </si>
  <si>
    <t>Energy Conservation Program Fund</t>
  </si>
  <si>
    <t>May Revision_200224_1621_Interns Support</t>
  </si>
  <si>
    <t>This adjustment adds 12.00 FTE for a Bicycle Facility Installation Team and reimbursable revenue from TransNet (10.00 FTE in Street Division and 2.00 FTE in Traffic Engineering Division).  This team would be responsible for installation of bike detectors and other signal enhancements related to bicycle facilities, layout and installation of enhanced bicycle facilities such as striping, bollards, legends, and signage, design of approximately nine miles of enhanced bicycle facilities, and installation of bike detectors and other signal enhancements related to the bicycle facilities. FTE = 1.00 Public Works Supervisor, 1.00 Traffic Striper Operator, 3.00 Utility Worker 1s, 2.00 Utility Worker 2s, 2.00 Equipment Operator 1, 1.00 Traffic Signal Technician 2, 2.00 Assistant Traffic Engineers.  This adjustment is in conjunction with Form 50267 - 100000_211613_Bicycle Facility Installation Team.  Related NPE will charge directly to the TransNet Congestion Relief Fund.</t>
  </si>
  <si>
    <t>Addition of Bicycle Facility Installation TeamAddition of 12.00 FTEs and offsetting revenue to support the design and installation of enhanced bicycle facilities citywide.</t>
  </si>
  <si>
    <t>Addition of 12.00 FTEs and offsetting revenue to support the design and installation of enhanced bicycle facilities citywide.</t>
  </si>
  <si>
    <t>May Revision_100000_211611_Bicycle Facility Install Team</t>
  </si>
  <si>
    <t>Streets Condition AssessmentAddition of one-time non-personnel expenditures to support a new Street Condition Assessment.</t>
  </si>
  <si>
    <t>CCM_100000_211611_Streets Condition Assesment</t>
  </si>
  <si>
    <t>Traffic Engineering</t>
  </si>
  <si>
    <t>This adjustment adds 12.00 FTE for a Bicycle Facility Installation Team and reimbursable revenue from TransNet (10.00 FTE in Street Division and 2.00 FTE in Traffic Engineering Division).  This team would be responsible for installation of bike detectors and other signal enhancements related to bicycle facilities, layout and installation of enhanced bicycle facilities such as striping, bollards, legends, and signage, design of approximately nine miles of enhanced bicycle facilities, and installation of bike detectors and other signal enhancements related to the bicycle facilities. FTE = 1.00 Public Works Supervisor, 1.00 Traffic Striper Operator, 3.00 Utility Worker 1s, 2.00 Utility Worker 2s, 2.00 Equipment Operator 1, 1.00 Traffic Signal Technician 2, 2.00 Assistant Traffic Engineers.  This adjustment is in conjunction with Form 50266 - 100000_211611_Bicycle Facility Installation Team.  Related NPE will charge directly to the TransNet Congestion Relief Fund.</t>
  </si>
  <si>
    <t>May Revision_100000_211613_Bicycle Facility Install Team</t>
  </si>
  <si>
    <t>Second Scheduled Residential Refuse CollectionAddition of non-personnel expenditures to conduct a second weekly scheduled residential refuse collection in Mission Bay during the summer. </t>
  </si>
  <si>
    <t>CCM_100000_211513_Second scheduled residential refuse collec</t>
  </si>
  <si>
    <t>Addition of 1.0 Chief Plant Operator position to support Wastewater Treatment Management. This position was created in the salary ordinance for FY 2022. This requests asks for the budget for the newly created position.</t>
  </si>
  <si>
    <t xml:space="preserve">Addition of Chief Plant Operator Addition of 1.00 Chief Plant Operator position to support Wastewater Treatment Management. </t>
  </si>
  <si>
    <t>Addition of Chief Plant OperatorAddition of 1.00 Chief Plant Operator position to support Wastewater Treatment Management.</t>
  </si>
  <si>
    <t>May Revision_700001_200019_Chief Plant Operator</t>
  </si>
  <si>
    <t>Addition of 1.26 FTE Management Interns to support Waste Reduction projects.  Interns will research waste reduction and recycling and education outreach efforts by other jurisdictions, schedule, coordinate and participate in public outreach efforts such as targeted educational program and events; develop and conduct a survey of previous backyard composting and voucher program participants, analyze elements of recycling programs, including analysis of waste diversion efforts; analyze elements of recycling programs, including analysis of Waste Diversion efforts.</t>
  </si>
  <si>
    <t>Addition of Management InternFunding allocated according to a zero-based annual review of hourly funding requirements.</t>
  </si>
  <si>
    <t>Addition of 1.26 FTE Management Interns to support Waste Reduction projects.</t>
  </si>
  <si>
    <t>700048_211514_Addition of 1.26 Management Intern</t>
  </si>
  <si>
    <t>Admin &amp; Right-of-Way Management</t>
  </si>
  <si>
    <t>Tree TrimmingAddition of non-personnel expenditures to support tree trimming and tree removals. </t>
  </si>
  <si>
    <t>CCM_100000_211600_Tree Trimming</t>
  </si>
  <si>
    <t>Addition of 2.00 Park RangersAddition of 2.00 Park Rangers to support Balboa Park and Mission Trials Regional Park areas.</t>
  </si>
  <si>
    <t>CCM_100000_171414_Addition of 2.00 Park Rangers</t>
  </si>
  <si>
    <t>Although the addition of 1.0 park ranger is a positive step in providing adequate oversight and protection of our public park space, doubling this commitment to 2.0 park rangers would add needed support to the department.</t>
  </si>
  <si>
    <t>Addition of 2.00 Park RangersAddition of 2.00 Park Rangers to provide adequate oversight and protection of open spaces and regional parks. </t>
  </si>
  <si>
    <t>CCM_100000_171415_Restoration of 2.00 Park Rangers</t>
  </si>
  <si>
    <t>Addition non-personnel expenditures in the amount of $1,300,000 on-going for Erosion Monitoring at Point Loma Wastewater Treatment Plant (PLWWTP) Access Road. Ongoing monitoring and reporting of erosion related to access road to the PLWWTP. The road to the plant is over sea caves that have started to erode. PUD temporarily stabilized the issue but needs to monitor until a long term solution can be developed and agreed upon between the City, Navy and National Parks Service. Cost were only determined in the last few months based on the bid process.</t>
  </si>
  <si>
    <t>Point Loma Wastewater Treatment Plant Erosion MonitoringAddition of non-personnel expenditures for Erosion Monitoring of the Point Loma Wastewater Treatment Plant Access Road.</t>
  </si>
  <si>
    <t>Point Loma Wastewater Treatment Plant Erosion MonitoringAddition of non-personnel expenditures for Erosion Monitoring of the Point Loma Wastewater Treatment Plant Access Road.</t>
  </si>
  <si>
    <t>May Revision_700001_200019_Erosion Monitoring for PLWWTP</t>
  </si>
  <si>
    <t>Weed Abatement/Brush ManagementAddition of non-personnel expenditures to restore the weed abatement budget as a result of the 2.6% contracts reduction. </t>
  </si>
  <si>
    <t>CCM_100000_211611_ Weed Abatement/Brush Management</t>
  </si>
  <si>
    <t>Overarching - Climate Equity Fund</t>
  </si>
  <si>
    <t>There is no funding in L14002  allocated for EV’s. L14002 is for Fleet Facility Upgrades (ie, carwashes, cranes, paintbooth). In addition, there is no current funding in this project to support EV’s (ie, infrastructure, electrical, charging stations).</t>
  </si>
  <si>
    <t>not CAP related</t>
  </si>
  <si>
    <t>reflected in CIP</t>
  </si>
  <si>
    <t>See CIP tab for full information</t>
  </si>
  <si>
    <t>direct Total</t>
  </si>
  <si>
    <t>Indirect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</si>
</sst>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Red]&quot;($&quot;#,##0\)"/>
    <numFmt numFmtId="165" formatCode="#,##0.00;[Red]\(#,##0.00\)"/>
    <numFmt numFmtId="166" formatCode="&quot;$&quot;#,##0.00"/>
  </numFmts>
  <fonts count="19" x14ac:knownFonts="1">
    <font>
      <sz val="11"/>
      <color theme="1"/>
      <name val="Calibri"/>
      <family val="2"/>
      <scheme val="minor"/>
    </font>
    <font>
      <sz val="11"/>
      <color theme="1"/>
      <name val="Calibri"/>
      <family val="2"/>
      <scheme val="minor"/>
    </font>
    <font>
      <b/>
      <sz val="9"/>
      <color rgb="FF000000"/>
      <name val="Arial"/>
      <family val="2"/>
    </font>
    <font>
      <sz val="9"/>
      <color rgb="FF000000"/>
      <name val="Arial"/>
      <family val="2"/>
    </font>
    <font>
      <sz val="9"/>
      <name val="Arial"/>
      <family val="2"/>
    </font>
    <font>
      <sz val="11"/>
      <color rgb="FF000000"/>
      <name val="Arial"/>
      <family val="2"/>
    </font>
    <font>
      <sz val="10"/>
      <color rgb="FF000000"/>
      <name val="Arial"/>
      <family val="2"/>
    </font>
    <font>
      <b/>
      <sz val="11"/>
      <color rgb="FF000000"/>
      <name val="Arial"/>
      <family val="2"/>
    </font>
    <font>
      <b/>
      <sz val="11"/>
      <name val="Arial"/>
      <family val="2"/>
    </font>
    <font>
      <sz val="11"/>
      <color rgb="FFFF0000"/>
      <name val="Arial"/>
      <family val="2"/>
    </font>
    <font>
      <sz val="11"/>
      <name val="Arial"/>
      <family val="2"/>
    </font>
    <font>
      <sz val="16"/>
      <color rgb="FF000000"/>
      <name val="Arial"/>
      <family val="2"/>
    </font>
    <font>
      <sz val="9"/>
      <color rgb="FF000000"/>
      <name val="Arial"/>
    </font>
    <font>
      <sz val="10"/>
      <color rgb="FF000000"/>
      <name val="Arial"/>
    </font>
    <font>
      <b/>
      <sz val="9"/>
      <color rgb="FF000000"/>
      <name val="Arial"/>
    </font>
    <font>
      <b/>
      <sz val="14"/>
      <color rgb="FF000000"/>
      <name val="Arial"/>
    </font>
    <font>
      <sz val="12"/>
      <color rgb="FF000000"/>
      <name val="Arial"/>
    </font>
    <font>
      <b/>
      <sz val="12"/>
      <color rgb="FF000000"/>
      <name val="Arial"/>
    </font>
    <font>
      <b/>
      <sz val="10"/>
      <color rgb="FF000000"/>
      <name val="Arial"/>
    </font>
  </fonts>
  <fills count="3">
    <fill>
      <patternFill patternType="none"/>
    </fill>
    <fill>
      <patternFill patternType="gray125"/>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13" fillId="0" borderId="0"/>
    <xf numFmtId="44" fontId="13" fillId="0" borderId="0" applyFont="0" applyFill="0" applyBorder="0" applyAlignment="0" applyProtection="0"/>
    <xf numFmtId="9" fontId="13" fillId="0" borderId="0" applyFont="0" applyFill="0" applyBorder="0" applyAlignment="0" applyProtection="0"/>
  </cellStyleXfs>
  <cellXfs count="132">
    <xf numFmtId="0" fontId="0" fillId="0" borderId="0" xfId="0"/>
    <xf numFmtId="0" fontId="0" fillId="0" borderId="0" xfId="0" applyAlignment="1">
      <alignment horizontal="left" wrapText="1"/>
    </xf>
    <xf numFmtId="44" fontId="0" fillId="0" borderId="0" xfId="1" applyFont="1"/>
    <xf numFmtId="0" fontId="0" fillId="0" borderId="0" xfId="0" applyAlignment="1">
      <alignment horizontal="left"/>
    </xf>
    <xf numFmtId="9" fontId="0" fillId="0" borderId="0" xfId="2" applyFont="1"/>
    <xf numFmtId="0" fontId="0" fillId="0" borderId="0" xfId="0" applyFill="1" applyAlignment="1">
      <alignment horizontal="left"/>
    </xf>
    <xf numFmtId="0" fontId="0" fillId="0" borderId="1" xfId="0" applyBorder="1" applyAlignment="1">
      <alignment horizontal="left" wrapText="1"/>
    </xf>
    <xf numFmtId="9" fontId="10" fillId="0" borderId="0" xfId="2" applyFont="1" applyFill="1" applyBorder="1" applyAlignment="1">
      <alignment vertical="center" wrapText="1"/>
    </xf>
    <xf numFmtId="0" fontId="10" fillId="0" borderId="0" xfId="0" applyFont="1" applyFill="1" applyBorder="1" applyAlignment="1">
      <alignment vertical="center" wrapText="1"/>
    </xf>
    <xf numFmtId="49" fontId="10" fillId="0" borderId="0" xfId="0" applyNumberFormat="1" applyFont="1" applyFill="1" applyBorder="1" applyAlignment="1">
      <alignment vertical="center" wrapText="1"/>
    </xf>
    <xf numFmtId="0" fontId="3" fillId="2" borderId="1" xfId="3" applyFont="1" applyFill="1" applyBorder="1" applyAlignment="1">
      <alignment horizontal="left"/>
    </xf>
    <xf numFmtId="0" fontId="3" fillId="0" borderId="1" xfId="3" applyFont="1" applyFill="1" applyBorder="1" applyAlignment="1">
      <alignment horizontal="left"/>
    </xf>
    <xf numFmtId="0" fontId="0" fillId="0" borderId="0" xfId="0" pivotButton="1"/>
    <xf numFmtId="44" fontId="0" fillId="0" borderId="0" xfId="0" applyNumberFormat="1"/>
    <xf numFmtId="0" fontId="11" fillId="0" borderId="0" xfId="0" applyFont="1"/>
    <xf numFmtId="166" fontId="0" fillId="0" borderId="0" xfId="0" applyNumberFormat="1"/>
    <xf numFmtId="1" fontId="5" fillId="0" borderId="0" xfId="0" applyNumberFormat="1" applyFont="1" applyFill="1" applyBorder="1" applyAlignment="1">
      <alignment vertical="center"/>
    </xf>
    <xf numFmtId="49"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xf>
    <xf numFmtId="0" fontId="5" fillId="0" borderId="0" xfId="0" applyFont="1" applyFill="1" applyBorder="1" applyAlignment="1">
      <alignment vertical="center" wrapText="1"/>
    </xf>
    <xf numFmtId="9" fontId="5" fillId="0" borderId="0" xfId="2" applyFont="1" applyFill="1" applyBorder="1" applyAlignment="1">
      <alignment vertical="center" wrapText="1"/>
    </xf>
    <xf numFmtId="44" fontId="5" fillId="0" borderId="0" xfId="1" applyFont="1" applyFill="1" applyBorder="1" applyAlignment="1">
      <alignment vertical="center" wrapText="1"/>
    </xf>
    <xf numFmtId="165" fontId="5" fillId="0" borderId="0" xfId="0" applyNumberFormat="1" applyFont="1" applyFill="1" applyBorder="1" applyAlignment="1">
      <alignment vertical="center"/>
    </xf>
    <xf numFmtId="0" fontId="3" fillId="2" borderId="0" xfId="3" applyFont="1" applyFill="1" applyBorder="1" applyAlignment="1">
      <alignment horizontal="left"/>
    </xf>
    <xf numFmtId="0" fontId="0" fillId="0" borderId="0" xfId="0" applyFill="1" applyBorder="1" applyAlignment="1">
      <alignment horizontal="left"/>
    </xf>
    <xf numFmtId="0" fontId="3" fillId="0" borderId="0" xfId="3" applyFont="1" applyFill="1" applyBorder="1" applyAlignment="1">
      <alignment horizontal="left"/>
    </xf>
    <xf numFmtId="0" fontId="0" fillId="0" borderId="0" xfId="0" applyFill="1" applyAlignment="1">
      <alignment horizontal="left" wrapText="1"/>
    </xf>
    <xf numFmtId="49" fontId="3" fillId="0" borderId="0" xfId="0" applyNumberFormat="1" applyFont="1" applyAlignment="1">
      <alignment horizontal="left" wrapText="1"/>
    </xf>
    <xf numFmtId="49" fontId="3" fillId="0" borderId="0" xfId="0" applyNumberFormat="1" applyFont="1" applyAlignment="1">
      <alignment wrapText="1"/>
    </xf>
    <xf numFmtId="0" fontId="13" fillId="0" borderId="0" xfId="4"/>
    <xf numFmtId="0" fontId="12" fillId="0" borderId="0" xfId="4" applyFont="1" applyAlignment="1">
      <alignment horizontal="left"/>
    </xf>
    <xf numFmtId="0" fontId="12" fillId="0" borderId="1" xfId="4" applyFont="1" applyBorder="1" applyAlignment="1">
      <alignment horizontal="left"/>
    </xf>
    <xf numFmtId="164" fontId="14" fillId="0" borderId="1" xfId="4" applyNumberFormat="1" applyFont="1" applyBorder="1" applyAlignment="1">
      <alignment horizontal="right"/>
    </xf>
    <xf numFmtId="164" fontId="14" fillId="0" borderId="1" xfId="4" applyNumberFormat="1" applyFont="1" applyBorder="1" applyAlignment="1">
      <alignment horizontal="right" vertical="top"/>
    </xf>
    <xf numFmtId="44" fontId="3" fillId="2" borderId="1" xfId="5" applyFont="1" applyFill="1" applyBorder="1" applyAlignment="1">
      <alignment horizontal="left"/>
    </xf>
    <xf numFmtId="9" fontId="3" fillId="2" borderId="1" xfId="6" applyFont="1" applyFill="1" applyBorder="1" applyAlignment="1">
      <alignment horizontal="left"/>
    </xf>
    <xf numFmtId="164" fontId="12" fillId="0" borderId="1" xfId="4" applyNumberFormat="1" applyFont="1" applyBorder="1" applyAlignment="1">
      <alignment horizontal="right" vertical="top"/>
    </xf>
    <xf numFmtId="49" fontId="12" fillId="0" borderId="1" xfId="4" applyNumberFormat="1" applyFont="1" applyBorder="1" applyAlignment="1">
      <alignment horizontal="center" vertical="top"/>
    </xf>
    <xf numFmtId="49" fontId="12" fillId="0" borderId="1" xfId="4" applyNumberFormat="1" applyFont="1" applyBorder="1" applyAlignment="1">
      <alignment horizontal="center" vertical="top" wrapText="1"/>
    </xf>
    <xf numFmtId="0" fontId="4" fillId="0" borderId="1" xfId="4" applyFont="1" applyBorder="1" applyAlignment="1">
      <alignment vertical="top" wrapText="1"/>
    </xf>
    <xf numFmtId="0" fontId="4" fillId="0" borderId="1" xfId="4" applyFont="1" applyBorder="1" applyAlignment="1">
      <alignment vertical="top"/>
    </xf>
    <xf numFmtId="44" fontId="4" fillId="0" borderId="1" xfId="5" applyFont="1" applyFill="1" applyBorder="1" applyAlignment="1">
      <alignment vertical="top" wrapText="1"/>
    </xf>
    <xf numFmtId="9" fontId="4" fillId="0" borderId="1" xfId="6" applyFont="1" applyFill="1" applyBorder="1" applyAlignment="1">
      <alignment vertical="top" wrapText="1"/>
    </xf>
    <xf numFmtId="49" fontId="3" fillId="0" borderId="0" xfId="4" applyNumberFormat="1" applyFont="1" applyAlignment="1">
      <alignment vertical="center"/>
    </xf>
    <xf numFmtId="0" fontId="12" fillId="0" borderId="1" xfId="4" applyFont="1" applyBorder="1" applyAlignment="1">
      <alignment horizontal="center" vertical="top" wrapText="1"/>
    </xf>
    <xf numFmtId="0" fontId="3" fillId="0" borderId="1" xfId="4" applyFont="1" applyBorder="1" applyAlignment="1">
      <alignment horizontal="left"/>
    </xf>
    <xf numFmtId="9" fontId="12" fillId="0" borderId="1" xfId="4" applyNumberFormat="1" applyFont="1" applyBorder="1" applyAlignment="1">
      <alignment horizontal="left"/>
    </xf>
    <xf numFmtId="0" fontId="3" fillId="0" borderId="1" xfId="3" applyFont="1" applyBorder="1" applyAlignment="1">
      <alignment horizontal="left"/>
    </xf>
    <xf numFmtId="0" fontId="2" fillId="0" borderId="1" xfId="4" applyFont="1" applyBorder="1" applyAlignment="1">
      <alignment horizontal="left" wrapText="1"/>
    </xf>
    <xf numFmtId="49" fontId="14" fillId="0" borderId="1" xfId="4" applyNumberFormat="1" applyFont="1" applyBorder="1" applyAlignment="1">
      <alignment horizontal="right"/>
    </xf>
    <xf numFmtId="49" fontId="14" fillId="0" borderId="1" xfId="4" applyNumberFormat="1" applyFont="1" applyBorder="1" applyAlignment="1">
      <alignment horizontal="center"/>
    </xf>
    <xf numFmtId="49" fontId="14" fillId="0" borderId="1" xfId="4" applyNumberFormat="1" applyFont="1" applyBorder="1" applyAlignment="1">
      <alignment horizontal="center" wrapText="1"/>
    </xf>
    <xf numFmtId="49" fontId="14" fillId="0" borderId="1" xfId="4" applyNumberFormat="1" applyFont="1" applyBorder="1" applyAlignment="1">
      <alignment horizontal="left" wrapText="1"/>
    </xf>
    <xf numFmtId="49" fontId="18" fillId="0" borderId="0" xfId="4" applyNumberFormat="1" applyFont="1" applyAlignment="1">
      <alignment horizontal="left"/>
    </xf>
    <xf numFmtId="49" fontId="3" fillId="0" borderId="0" xfId="0" applyNumberFormat="1" applyFont="1" applyFill="1" applyAlignment="1">
      <alignment horizontal="left" wrapText="1"/>
    </xf>
    <xf numFmtId="0" fontId="0" fillId="0" borderId="0" xfId="0" applyFill="1"/>
    <xf numFmtId="49" fontId="12" fillId="0" borderId="1" xfId="4" applyNumberFormat="1" applyFont="1" applyFill="1" applyBorder="1" applyAlignment="1">
      <alignment horizontal="center" vertical="top" wrapText="1"/>
    </xf>
    <xf numFmtId="49" fontId="12" fillId="0" borderId="1" xfId="4" applyNumberFormat="1" applyFont="1" applyFill="1" applyBorder="1" applyAlignment="1">
      <alignment horizontal="center" vertical="top"/>
    </xf>
    <xf numFmtId="164" fontId="12" fillId="0" borderId="1" xfId="4" applyNumberFormat="1" applyFont="1" applyFill="1" applyBorder="1" applyAlignment="1">
      <alignment horizontal="right" vertical="top"/>
    </xf>
    <xf numFmtId="0" fontId="12" fillId="0" borderId="1" xfId="4" applyFont="1" applyFill="1" applyBorder="1" applyAlignment="1">
      <alignment horizontal="left"/>
    </xf>
    <xf numFmtId="0" fontId="3" fillId="0" borderId="1" xfId="4" applyFont="1" applyFill="1" applyBorder="1" applyAlignment="1">
      <alignment horizontal="left"/>
    </xf>
    <xf numFmtId="0" fontId="12" fillId="0" borderId="0" xfId="4" applyFont="1" applyFill="1" applyAlignment="1">
      <alignment horizontal="left"/>
    </xf>
    <xf numFmtId="164" fontId="14" fillId="0" borderId="1" xfId="4" applyNumberFormat="1" applyFont="1" applyFill="1" applyBorder="1" applyAlignment="1">
      <alignment horizontal="right" vertical="top"/>
    </xf>
    <xf numFmtId="9" fontId="3" fillId="0" borderId="1" xfId="6" applyFont="1" applyFill="1" applyBorder="1" applyAlignment="1">
      <alignment horizontal="left"/>
    </xf>
    <xf numFmtId="44" fontId="3" fillId="0" borderId="1" xfId="5" applyFont="1" applyFill="1" applyBorder="1" applyAlignment="1">
      <alignment horizontal="left"/>
    </xf>
    <xf numFmtId="0" fontId="5" fillId="0" borderId="0" xfId="4" applyFont="1" applyAlignment="1">
      <alignment horizontal="left"/>
    </xf>
    <xf numFmtId="0" fontId="0" fillId="0" borderId="2" xfId="0" applyBorder="1" applyAlignment="1">
      <alignment horizontal="left" wrapText="1"/>
    </xf>
    <xf numFmtId="49" fontId="7" fillId="0" borderId="0" xfId="0" applyNumberFormat="1" applyFont="1" applyFill="1" applyBorder="1" applyAlignment="1">
      <alignment vertical="center" wrapText="1"/>
    </xf>
    <xf numFmtId="9" fontId="8" fillId="0" borderId="0" xfId="2" applyFont="1" applyFill="1" applyBorder="1" applyAlignment="1">
      <alignment vertical="center" wrapText="1"/>
    </xf>
    <xf numFmtId="44" fontId="8" fillId="0" borderId="0" xfId="1" applyFont="1" applyFill="1" applyBorder="1" applyAlignment="1">
      <alignment vertical="center" wrapText="1"/>
    </xf>
    <xf numFmtId="0" fontId="8" fillId="0" borderId="0" xfId="0" applyFont="1" applyFill="1" applyBorder="1" applyAlignment="1">
      <alignment vertical="center" wrapText="1"/>
    </xf>
    <xf numFmtId="49" fontId="8" fillId="0" borderId="0" xfId="0" applyNumberFormat="1" applyFont="1" applyFill="1" applyBorder="1" applyAlignment="1">
      <alignment vertical="center" wrapText="1"/>
    </xf>
    <xf numFmtId="0" fontId="7" fillId="0" borderId="0" xfId="0" applyFont="1" applyFill="1" applyBorder="1" applyAlignment="1">
      <alignment vertical="center" wrapText="1"/>
    </xf>
    <xf numFmtId="1"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0" fontId="5" fillId="0" borderId="0" xfId="0" applyFont="1" applyFill="1" applyBorder="1" applyAlignment="1">
      <alignment vertical="center"/>
    </xf>
    <xf numFmtId="9" fontId="5" fillId="0" borderId="0" xfId="2" applyNumberFormat="1" applyFont="1" applyFill="1" applyBorder="1" applyAlignment="1">
      <alignment vertical="center" wrapText="1"/>
    </xf>
    <xf numFmtId="164" fontId="9" fillId="0" borderId="0" xfId="0" applyNumberFormat="1" applyFont="1" applyFill="1" applyBorder="1" applyAlignment="1">
      <alignment vertical="center" wrapText="1"/>
    </xf>
    <xf numFmtId="1" fontId="5" fillId="0" borderId="0" xfId="0" applyNumberFormat="1" applyFont="1" applyBorder="1" applyAlignment="1">
      <alignment horizontal="center"/>
    </xf>
    <xf numFmtId="49" fontId="5" fillId="0" borderId="0" xfId="0" applyNumberFormat="1" applyFont="1" applyBorder="1" applyAlignment="1">
      <alignment horizontal="left" wrapText="1"/>
    </xf>
    <xf numFmtId="164" fontId="5" fillId="0" borderId="0" xfId="0" applyNumberFormat="1" applyFont="1" applyBorder="1" applyAlignment="1">
      <alignment horizontal="right"/>
    </xf>
    <xf numFmtId="0" fontId="5" fillId="0" borderId="0" xfId="0" applyFont="1" applyBorder="1" applyAlignment="1">
      <alignment horizontal="left" wrapText="1"/>
    </xf>
    <xf numFmtId="9" fontId="5" fillId="0" borderId="0" xfId="2" applyFont="1" applyFill="1" applyBorder="1" applyAlignment="1">
      <alignment horizontal="left" wrapText="1"/>
    </xf>
    <xf numFmtId="1" fontId="5" fillId="0" borderId="0" xfId="0" applyNumberFormat="1" applyFont="1" applyBorder="1" applyAlignment="1">
      <alignment horizontal="left"/>
    </xf>
    <xf numFmtId="165" fontId="5" fillId="0" borderId="0" xfId="0" applyNumberFormat="1" applyFont="1" applyBorder="1" applyAlignment="1">
      <alignment horizontal="right"/>
    </xf>
    <xf numFmtId="1" fontId="5" fillId="0" borderId="0" xfId="0" applyNumberFormat="1" applyFont="1" applyFill="1" applyBorder="1" applyAlignment="1">
      <alignment horizontal="center"/>
    </xf>
    <xf numFmtId="49" fontId="5" fillId="0" borderId="0" xfId="0" applyNumberFormat="1" applyFont="1" applyFill="1" applyBorder="1" applyAlignment="1">
      <alignment horizontal="left" wrapText="1"/>
    </xf>
    <xf numFmtId="164" fontId="5" fillId="0" borderId="0" xfId="0" applyNumberFormat="1" applyFont="1" applyFill="1" applyBorder="1" applyAlignment="1">
      <alignment horizontal="right"/>
    </xf>
    <xf numFmtId="0" fontId="5" fillId="0" borderId="0" xfId="0" applyFont="1" applyFill="1" applyBorder="1" applyAlignment="1">
      <alignment horizontal="left" wrapText="1"/>
    </xf>
    <xf numFmtId="9" fontId="5" fillId="0" borderId="0" xfId="2" applyFont="1" applyFill="1" applyBorder="1" applyAlignment="1">
      <alignment wrapText="1"/>
    </xf>
    <xf numFmtId="49" fontId="5" fillId="0" borderId="0" xfId="0" applyNumberFormat="1" applyFont="1" applyFill="1" applyBorder="1" applyAlignment="1">
      <alignment wrapText="1"/>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right"/>
    </xf>
    <xf numFmtId="1" fontId="5" fillId="0" borderId="0" xfId="0" applyNumberFormat="1" applyFont="1" applyBorder="1"/>
    <xf numFmtId="49" fontId="5" fillId="0" borderId="0" xfId="0" applyNumberFormat="1" applyFont="1" applyBorder="1" applyAlignment="1">
      <alignment wrapText="1"/>
    </xf>
    <xf numFmtId="164" fontId="5" fillId="0" borderId="0" xfId="0" applyNumberFormat="1" applyFont="1" applyBorder="1"/>
    <xf numFmtId="0" fontId="5" fillId="0" borderId="0" xfId="0" applyFont="1" applyBorder="1" applyAlignment="1">
      <alignment wrapText="1"/>
    </xf>
    <xf numFmtId="49" fontId="5" fillId="0" borderId="0" xfId="0" applyNumberFormat="1" applyFont="1" applyBorder="1" applyAlignment="1">
      <alignment vertical="center" wrapText="1"/>
    </xf>
    <xf numFmtId="165" fontId="5" fillId="0" borderId="0" xfId="0" applyNumberFormat="1" applyFont="1" applyBorder="1"/>
    <xf numFmtId="0" fontId="5" fillId="0" borderId="0" xfId="4" applyFont="1" applyBorder="1" applyAlignment="1">
      <alignment horizontal="left"/>
    </xf>
    <xf numFmtId="49" fontId="5" fillId="0" borderId="0" xfId="4" applyNumberFormat="1" applyFont="1" applyBorder="1" applyAlignment="1">
      <alignment horizontal="center" vertical="top"/>
    </xf>
    <xf numFmtId="164" fontId="5" fillId="0" borderId="0" xfId="4" applyNumberFormat="1" applyFont="1" applyBorder="1" applyAlignment="1">
      <alignment horizontal="right" vertical="top"/>
    </xf>
    <xf numFmtId="49" fontId="5" fillId="0" borderId="0" xfId="4" applyNumberFormat="1" applyFont="1" applyBorder="1" applyAlignment="1">
      <alignment vertical="top" wrapText="1"/>
    </xf>
    <xf numFmtId="9" fontId="5" fillId="0" borderId="0" xfId="6" applyFont="1" applyFill="1" applyBorder="1" applyAlignment="1">
      <alignment horizontal="left"/>
    </xf>
    <xf numFmtId="0" fontId="5" fillId="0" borderId="0" xfId="3" applyFont="1" applyBorder="1" applyAlignment="1">
      <alignment horizontal="left"/>
    </xf>
    <xf numFmtId="49" fontId="5" fillId="0" borderId="0" xfId="4" applyNumberFormat="1" applyFont="1" applyBorder="1" applyAlignment="1">
      <alignment horizontal="center" vertical="top" wrapText="1"/>
    </xf>
    <xf numFmtId="49" fontId="5" fillId="0" borderId="0" xfId="4" applyNumberFormat="1" applyFont="1" applyAlignment="1">
      <alignment horizontal="center" vertical="top"/>
    </xf>
    <xf numFmtId="164" fontId="5" fillId="0" borderId="0" xfId="4" applyNumberFormat="1" applyFont="1" applyAlignment="1">
      <alignment horizontal="right" vertical="top"/>
    </xf>
    <xf numFmtId="49" fontId="5" fillId="0" borderId="0" xfId="4" applyNumberFormat="1" applyFont="1" applyAlignment="1">
      <alignment vertical="top" wrapText="1"/>
    </xf>
    <xf numFmtId="9" fontId="5" fillId="2" borderId="0" xfId="6" applyFont="1" applyFill="1" applyBorder="1" applyAlignment="1">
      <alignment horizontal="left"/>
    </xf>
    <xf numFmtId="44" fontId="5" fillId="2" borderId="0" xfId="5" applyFont="1" applyFill="1" applyBorder="1" applyAlignment="1">
      <alignment horizontal="left"/>
    </xf>
    <xf numFmtId="49" fontId="5" fillId="0" borderId="0" xfId="4" applyNumberFormat="1" applyFont="1" applyAlignment="1">
      <alignment vertical="center"/>
    </xf>
    <xf numFmtId="0" fontId="5" fillId="2" borderId="0" xfId="3" applyFont="1" applyFill="1" applyAlignment="1">
      <alignment horizontal="left"/>
    </xf>
    <xf numFmtId="49" fontId="5" fillId="0" borderId="0" xfId="4" applyNumberFormat="1" applyFont="1" applyAlignment="1">
      <alignment horizontal="center" vertical="top" wrapText="1"/>
    </xf>
    <xf numFmtId="0" fontId="5" fillId="0" borderId="0" xfId="3" applyFont="1" applyAlignment="1">
      <alignment horizontal="left"/>
    </xf>
    <xf numFmtId="9" fontId="5" fillId="0" borderId="0" xfId="4" applyNumberFormat="1" applyFont="1" applyAlignment="1">
      <alignment horizontal="left"/>
    </xf>
    <xf numFmtId="0" fontId="5" fillId="0" borderId="0" xfId="4" applyFont="1" applyAlignment="1">
      <alignment horizontal="center" vertical="top" wrapText="1"/>
    </xf>
    <xf numFmtId="9" fontId="10" fillId="0" borderId="0" xfId="6" applyFont="1" applyFill="1" applyBorder="1" applyAlignment="1">
      <alignment vertical="top" wrapText="1"/>
    </xf>
    <xf numFmtId="0" fontId="10" fillId="0" borderId="0" xfId="4" applyFont="1" applyAlignment="1">
      <alignment vertical="top" wrapText="1"/>
    </xf>
    <xf numFmtId="0" fontId="0" fillId="0" borderId="0" xfId="0" applyAlignment="1">
      <alignment horizontal="left" indent="1"/>
    </xf>
    <xf numFmtId="49" fontId="12" fillId="0" borderId="1" xfId="4" applyNumberFormat="1" applyFont="1" applyBorder="1" applyAlignment="1">
      <alignment horizontal="left" vertical="top" wrapText="1"/>
    </xf>
    <xf numFmtId="49" fontId="16" fillId="0" borderId="1" xfId="4" applyNumberFormat="1" applyFont="1" applyBorder="1" applyAlignment="1">
      <alignment horizontal="left"/>
    </xf>
    <xf numFmtId="49" fontId="12" fillId="0" borderId="1" xfId="4" applyNumberFormat="1" applyFont="1" applyFill="1" applyBorder="1" applyAlignment="1">
      <alignment horizontal="left" vertical="top" wrapText="1"/>
    </xf>
    <xf numFmtId="49" fontId="17" fillId="0" borderId="1" xfId="4" applyNumberFormat="1" applyFont="1" applyBorder="1" applyAlignment="1">
      <alignment horizontal="left"/>
    </xf>
    <xf numFmtId="49" fontId="18" fillId="0" borderId="0" xfId="4" applyNumberFormat="1" applyFont="1" applyAlignment="1">
      <alignment horizontal="right"/>
    </xf>
    <xf numFmtId="49" fontId="16" fillId="0" borderId="1" xfId="4" applyNumberFormat="1" applyFont="1" applyFill="1" applyBorder="1" applyAlignment="1">
      <alignment horizontal="left"/>
    </xf>
    <xf numFmtId="49" fontId="15" fillId="0" borderId="0" xfId="4" applyNumberFormat="1" applyFont="1" applyAlignment="1">
      <alignment horizontal="left"/>
    </xf>
    <xf numFmtId="49" fontId="14" fillId="0" borderId="1" xfId="4" applyNumberFormat="1" applyFont="1" applyFill="1" applyBorder="1" applyAlignment="1">
      <alignment horizontal="right" vertical="top" wrapText="1"/>
    </xf>
    <xf numFmtId="49" fontId="14" fillId="0" borderId="1" xfId="4" applyNumberFormat="1" applyFont="1" applyBorder="1" applyAlignment="1">
      <alignment horizontal="right" vertical="top" wrapText="1"/>
    </xf>
    <xf numFmtId="49" fontId="17" fillId="0" borderId="1" xfId="4" applyNumberFormat="1" applyFont="1" applyFill="1" applyBorder="1" applyAlignment="1">
      <alignment horizontal="left"/>
    </xf>
    <xf numFmtId="49" fontId="15" fillId="0" borderId="1" xfId="4" applyNumberFormat="1" applyFont="1" applyBorder="1" applyAlignment="1">
      <alignment horizontal="center" wrapText="1"/>
    </xf>
  </cellXfs>
  <cellStyles count="7">
    <cellStyle name="Currency" xfId="1" builtinId="4"/>
    <cellStyle name="Currency 2" xfId="5" xr:uid="{036A9D2B-9853-4E3C-BA71-E0E302167877}"/>
    <cellStyle name="Normal" xfId="0" builtinId="0"/>
    <cellStyle name="Normal 2" xfId="3" xr:uid="{00000000-0005-0000-0000-000002000000}"/>
    <cellStyle name="Normal 3" xfId="4" xr:uid="{13985C7D-7B7A-40D9-8572-89D3C49BAFC0}"/>
    <cellStyle name="Percent" xfId="2" builtinId="5"/>
    <cellStyle name="Percent 2" xfId="6" xr:uid="{39D19ED9-0E05-48B7-9FE0-5DAD1E39C94A}"/>
  </cellStyles>
  <dxfs count="6">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calcChain" Target="calcChain.xml"/><Relationship Id="rId5" Type="http://schemas.openxmlformats.org/officeDocument/2006/relationships/pivotCacheDefinition" Target="pivotCache/pivotCacheDefinition2.xml"/><Relationship Id="rId10" Type="http://schemas.microsoft.com/office/2017/10/relationships/person" Target="persons/person.xml"/><Relationship Id="rId4" Type="http://schemas.openxmlformats.org/officeDocument/2006/relationships/pivotCacheDefinition" Target="pivotCache/pivotCacheDefinition1.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[fy22-cap-budget-analysis.xlsx]Summary!PivotTable5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Summary!$B$17</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95-46F6-A98B-F68CDB94DE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95-46F6-A98B-F68CDB94DE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95-46F6-A98B-F68CDB94DE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19-CE45-805C-87E69D8883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19-CE45-805C-87E69D8883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119-CE45-805C-87E69D8883B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119-CE45-805C-87E69D8883B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119-CE45-805C-87E69D8883B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119-CE45-805C-87E69D8883B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119-CE45-805C-87E69D8883B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119-CE45-805C-87E69D8883BE}"/>
              </c:ext>
            </c:extLst>
          </c:dPt>
          <c:cat>
            <c:multiLvlStrRef>
              <c:f>Summary!$A$18:$A$33</c:f>
              <c:multiLvlStrCache>
                <c:ptCount val="11"/>
                <c:lvl>
                  <c:pt idx="0">
                    <c:v>Overarching Implementation</c:v>
                  </c:pt>
                  <c:pt idx="1">
                    <c:v>Strategy 1 - Energy &amp; Water Efficient  Buildings</c:v>
                  </c:pt>
                  <c:pt idx="2">
                    <c:v>Strategy 3 - Bicycling, Walking, Transit, and Land Use </c:v>
                  </c:pt>
                  <c:pt idx="3">
                    <c:v>Strategy 4 - Zero Waste</c:v>
                  </c:pt>
                  <c:pt idx="4">
                    <c:v>Strategy 5 - Resiliency</c:v>
                  </c:pt>
                  <c:pt idx="5">
                    <c:v>Overarching Implementation</c:v>
                  </c:pt>
                  <c:pt idx="6">
                    <c:v>Strategy 1 - Energy &amp; Water Efficient  Buildings</c:v>
                  </c:pt>
                  <c:pt idx="7">
                    <c:v>Strategy 3 - Bicycling, Walking, Transit, and Land Use </c:v>
                  </c:pt>
                  <c:pt idx="8">
                    <c:v>Strategy 4 - Zero Waste</c:v>
                  </c:pt>
                  <c:pt idx="9">
                    <c:v>Strategy 5 - Resiliency</c:v>
                  </c:pt>
                </c:lvl>
                <c:lvl>
                  <c:pt idx="0">
                    <c:v>direct</c:v>
                  </c:pt>
                  <c:pt idx="5">
                    <c:v>Indirect</c:v>
                  </c:pt>
                  <c:pt idx="10">
                    <c:v>(blank)</c:v>
                  </c:pt>
                </c:lvl>
              </c:multiLvlStrCache>
            </c:multiLvlStrRef>
          </c:cat>
          <c:val>
            <c:numRef>
              <c:f>Summary!$B$18:$B$33</c:f>
              <c:numCache>
                <c:formatCode>"$"#,##0.00</c:formatCode>
                <c:ptCount val="11"/>
                <c:pt idx="0">
                  <c:v>6965178</c:v>
                </c:pt>
                <c:pt idx="1">
                  <c:v>17296154</c:v>
                </c:pt>
                <c:pt idx="2">
                  <c:v>41742810</c:v>
                </c:pt>
                <c:pt idx="3">
                  <c:v>22125575.600000001</c:v>
                </c:pt>
                <c:pt idx="4">
                  <c:v>7682819</c:v>
                </c:pt>
                <c:pt idx="5">
                  <c:v>250000</c:v>
                </c:pt>
                <c:pt idx="6">
                  <c:v>3921540</c:v>
                </c:pt>
                <c:pt idx="7">
                  <c:v>7879.6</c:v>
                </c:pt>
                <c:pt idx="8">
                  <c:v>4738934.8</c:v>
                </c:pt>
                <c:pt idx="9">
                  <c:v>379544906.39999998</c:v>
                </c:pt>
              </c:numCache>
            </c:numRef>
          </c:val>
          <c:extLst>
            <c:ext xmlns:c16="http://schemas.microsoft.com/office/drawing/2014/chart" uri="{C3380CC4-5D6E-409C-BE32-E72D297353CC}">
              <c16:uniqueId val="{00000000-B2CD-4B60-A03C-A8629CB5363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[fy22-cap-budget-analysis.xlsx]Summary!PivotTable4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Summary!$B$3</c:f>
              <c:strCache>
                <c:ptCount val="1"/>
                <c:pt idx="0">
                  <c:v>Total</c:v>
                </c:pt>
              </c:strCache>
            </c:strRef>
          </c:tx>
          <c:spPr>
            <a:solidFill>
              <a:schemeClr val="accent1"/>
            </a:solidFill>
            <a:ln>
              <a:noFill/>
            </a:ln>
            <a:effectLst/>
          </c:spPr>
          <c:invertIfNegative val="0"/>
          <c:cat>
            <c:strRef>
              <c:f>Summary!$A$4:$A$9</c:f>
              <c:strCache>
                <c:ptCount val="5"/>
                <c:pt idx="0">
                  <c:v>Overarching Implementation</c:v>
                </c:pt>
                <c:pt idx="1">
                  <c:v>Strategy 1 - Energy &amp; Water Efficient  Buildings</c:v>
                </c:pt>
                <c:pt idx="2">
                  <c:v>Strategy 3 - Bicycling, Walking, Transit, and Land Use </c:v>
                </c:pt>
                <c:pt idx="3">
                  <c:v>Strategy 4 - Zero Waste</c:v>
                </c:pt>
                <c:pt idx="4">
                  <c:v>Strategy 5 - Resiliency</c:v>
                </c:pt>
              </c:strCache>
            </c:strRef>
          </c:cat>
          <c:val>
            <c:numRef>
              <c:f>Summary!$B$4:$B$9</c:f>
              <c:numCache>
                <c:formatCode>_("$"* #,##0.00_);_("$"* \(#,##0.00\);_("$"* "-"??_);_(@_)</c:formatCode>
                <c:ptCount val="5"/>
                <c:pt idx="0">
                  <c:v>7215178</c:v>
                </c:pt>
                <c:pt idx="1">
                  <c:v>21217694</c:v>
                </c:pt>
                <c:pt idx="2">
                  <c:v>41750689.600000001</c:v>
                </c:pt>
                <c:pt idx="3">
                  <c:v>26864510.400000002</c:v>
                </c:pt>
                <c:pt idx="4">
                  <c:v>387227725.39999998</c:v>
                </c:pt>
              </c:numCache>
            </c:numRef>
          </c:val>
          <c:extLst>
            <c:ext xmlns:c16="http://schemas.microsoft.com/office/drawing/2014/chart" uri="{C3380CC4-5D6E-409C-BE32-E72D297353CC}">
              <c16:uniqueId val="{00000000-E1B2-4612-984F-FD348FA983E8}"/>
            </c:ext>
          </c:extLst>
        </c:ser>
        <c:dLbls>
          <c:showLegendKey val="0"/>
          <c:showVal val="0"/>
          <c:showCatName val="0"/>
          <c:showSerName val="0"/>
          <c:showPercent val="0"/>
          <c:showBubbleSize val="0"/>
        </c:dLbls>
        <c:gapWidth val="219"/>
        <c:overlap val="-27"/>
        <c:axId val="409347944"/>
        <c:axId val="409349256"/>
      </c:barChart>
      <c:catAx>
        <c:axId val="40934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349256"/>
        <c:crosses val="autoZero"/>
        <c:auto val="1"/>
        <c:lblAlgn val="ctr"/>
        <c:lblOffset val="100"/>
        <c:noMultiLvlLbl val="0"/>
      </c:catAx>
      <c:valAx>
        <c:axId val="40934925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3479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276224</xdr:colOff>
      <xdr:row>17</xdr:row>
      <xdr:rowOff>133350</xdr:rowOff>
    </xdr:from>
    <xdr:to>
      <xdr:col>16</xdr:col>
      <xdr:colOff>419100</xdr:colOff>
      <xdr:row>43</xdr:row>
      <xdr:rowOff>152400</xdr:rowOff>
    </xdr:to>
    <xdr:graphicFrame macro="">
      <xdr:nvGraphicFramePr>
        <xdr:cNvPr id="3" name="Chart 2">
          <a:extLst>
            <a:ext uri="{FF2B5EF4-FFF2-40B4-BE49-F238E27FC236}">
              <a16:creationId xmlns:a16="http://schemas.microsoft.com/office/drawing/2014/main" id="{2BC0F956-D7E7-4114-AE88-FC26F9AA9A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0</xdr:row>
      <xdr:rowOff>0</xdr:rowOff>
    </xdr:from>
    <xdr:to>
      <xdr:col>13</xdr:col>
      <xdr:colOff>9525</xdr:colOff>
      <xdr:row>14</xdr:row>
      <xdr:rowOff>114299</xdr:rowOff>
    </xdr:to>
    <xdr:graphicFrame macro="">
      <xdr:nvGraphicFramePr>
        <xdr:cNvPr id="4" name="Chart 3">
          <a:extLst>
            <a:ext uri="{FF2B5EF4-FFF2-40B4-BE49-F238E27FC236}">
              <a16:creationId xmlns:a16="http://schemas.microsoft.com/office/drawing/2014/main" id="{A256A545-4264-492E-8342-DDE5D48E55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aldaña, Moriah" id="{3637CAFE-CF26-40D6-9E06-CDFFFD6B1F9C}" userId="S::MSaldana@sandiego.gov::c994bb54-ac38-4e7f-a473-c17711f1b4d7"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r/folders/bq/w5qlq7810q9gkjc4yq8fzrv80000gn/T/com.microsoft.Outlook/Outlook%20Temp/FY22%20Adopted%20Budget%20CAP%20ANALYSIS%207-8-2021%20MS%5b46%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var/folders/bq/w5qlq7810q9gkjc4yq8fzrv80000gn/T/com.microsoft.Outlook/Outlook%20Temp/FY22%20Adopted%20Budget%20CAP%20ANALYSIS%207-8-2021%20MS%5b46%5d.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var/folders/bq/w5qlq7810q9gkjc4yq8fzrv80000gn/T/com.microsoft.Outlook/Outlook%20Temp/FY22%20Adopted%20Budget%20CAP%20ANALYSIS%207-8-2021%20MS%5b46%5d.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daña, Moriah" refreshedDate="44385.597400347222" createdVersion="6" refreshedVersion="6" minRefreshableVersion="3" recordCount="181" xr:uid="{00000000-000A-0000-FFFF-FFFF3C000000}">
  <cacheSource type="worksheet">
    <worksheetSource ref="I1:J1048576" sheet=".xlsx]FINAL CAP RELATED" r:id="rId2"/>
  </cacheSource>
  <cacheFields count="2">
    <cacheField name="Total to CAP" numFmtId="44">
      <sharedItems containsBlank="1" containsMixedTypes="1" containsNumber="1" minValue="-33479.599999999999" maxValue="198275307"/>
    </cacheField>
    <cacheField name="CAP Strategy" numFmtId="0">
      <sharedItems containsBlank="1" count="9">
        <s v="Overarching Implementation"/>
        <s v="Strategy 4 - Zero Waste"/>
        <s v="Strategy 3 - Bicycling, Walking, Transit, and Land Use "/>
        <s v="Strategy 5 - Resiliency"/>
        <s v="Strategy 1 - Energy &amp; Water Efficient  Buildings"/>
        <m/>
        <s v="Strategy 5 - Resiliency " u="1"/>
        <s v="Overarching - Climate Equity Fund" u="1"/>
        <s v="Strategy 5  - Resiliency"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daña, Moriah" refreshedDate="44385.597439699071" createdVersion="6" refreshedVersion="6" minRefreshableVersion="3" recordCount="181" xr:uid="{00000000-000A-0000-FFFF-FFFF19000000}">
  <cacheSource type="worksheet">
    <worksheetSource ref="I1:K1048576" sheet=".xlsx]FINAL CAP RELATED" r:id="rId2"/>
  </cacheSource>
  <cacheFields count="3">
    <cacheField name="Total to CAP" numFmtId="44">
      <sharedItems containsBlank="1" containsMixedTypes="1" containsNumber="1" minValue="-33479.599999999999" maxValue="198275307"/>
    </cacheField>
    <cacheField name="CAP Strategy" numFmtId="0">
      <sharedItems containsBlank="1" count="9">
        <s v="Overarching Implementation"/>
        <s v="Strategy 4 - Zero Waste"/>
        <s v="Strategy 3 - Bicycling, Walking, Transit, and Land Use "/>
        <s v="Strategy 5 - Resiliency"/>
        <s v="Strategy 1 - Energy &amp; Water Efficient  Buildings"/>
        <m/>
        <s v="Strategy 5 - Resiliency " u="1"/>
        <s v="Overarching - Climate Equity Fund" u="1"/>
        <s v="Strategy 5  - Resiliency" u="1"/>
      </sharedItems>
    </cacheField>
    <cacheField name="Direct or Indirect" numFmtId="0">
      <sharedItems containsBlank="1" count="3">
        <s v="Indirect"/>
        <s v="direct"/>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daña, Moriah" refreshedDate="44385.597589814817" createdVersion="6" refreshedVersion="6" minRefreshableVersion="3" recordCount="181" xr:uid="{00000000-000A-0000-FFFF-FFFF1C000000}">
  <cacheSource type="worksheet">
    <worksheetSource ref="B1:I1048576" sheet=".xlsx]FINAL CAP RELATED" r:id="rId2"/>
  </cacheSource>
  <cacheFields count="8">
    <cacheField name="Business Area / Division Name" numFmtId="0">
      <sharedItems containsBlank="1" count="25">
        <s v="Citywide Program Expenditures"/>
        <s v="Collection Services"/>
        <s v="Citywide Other/Special Funds"/>
        <s v="Admin &amp; Right-of-Way Coordination"/>
        <s v="Public Utilities"/>
        <s v="Mobility"/>
        <s v="Planning"/>
        <s v="Public Facilities Planning"/>
        <s v="Waste Reduction"/>
        <s v="Environmental Services"/>
        <s v="Disposal &amp; Environmental Protection"/>
        <s v="Developed Regional Parks"/>
        <s v="Community Parks I"/>
        <s v="Community Parks II"/>
        <s v="Storm Water"/>
        <s v="Sustainability"/>
        <s v="Street"/>
        <s v="Traffic Engineering"/>
        <s v="Admin &amp; Right-of-Way Management"/>
        <s v="Open Space"/>
        <s v="Parks &amp; Recreation"/>
        <s v="Transportation"/>
        <s v="Stormwater"/>
        <s v="Real Estate Assets - Facilities Services"/>
        <m/>
      </sharedItems>
    </cacheField>
    <cacheField name="Total Expenditures" numFmtId="0">
      <sharedItems containsString="0" containsBlank="1" containsNumber="1" containsInteger="1" minValue="-334796" maxValue="198275307"/>
    </cacheField>
    <cacheField name="Total Revenue" numFmtId="0">
      <sharedItems containsString="0" containsBlank="1" containsNumber="1" containsInteger="1" minValue="8750" maxValue="1233738"/>
    </cacheField>
    <cacheField name="Adjustment Description" numFmtId="0">
      <sharedItems containsBlank="1" longText="1"/>
    </cacheField>
    <cacheField name="Publication Description" numFmtId="0">
      <sharedItems containsBlank="1" longText="1"/>
    </cacheField>
    <cacheField name="Public Justification" numFmtId="0">
      <sharedItems containsBlank="1" longText="1"/>
    </cacheField>
    <cacheField name="Percent Attributable to CAP (10%, 50%, 100%)" numFmtId="9">
      <sharedItems containsString="0" containsBlank="1" containsNumber="1" minValue="0.1" maxValue="1"/>
    </cacheField>
    <cacheField name="Total to CAP" numFmtId="44">
      <sharedItems containsBlank="1" containsMixedTypes="1" containsNumber="1" minValue="-33479.599999999999" maxValue="19827530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1">
  <r>
    <s v="reflected in CIP"/>
    <x v="0"/>
  </r>
  <r>
    <n v="2450000"/>
    <x v="1"/>
  </r>
  <r>
    <n v="2200000"/>
    <x v="1"/>
  </r>
  <r>
    <s v="reflected in CIP"/>
    <x v="2"/>
  </r>
  <r>
    <s v="reflected in CIP"/>
    <x v="1"/>
  </r>
  <r>
    <s v="reflected in CIP"/>
    <x v="1"/>
  </r>
  <r>
    <n v="20000"/>
    <x v="3"/>
  </r>
  <r>
    <n v="8332800"/>
    <x v="4"/>
  </r>
  <r>
    <n v="415720.5"/>
    <x v="4"/>
  </r>
  <r>
    <n v="74483.5"/>
    <x v="4"/>
  </r>
  <r>
    <n v="579710"/>
    <x v="4"/>
  </r>
  <r>
    <n v="2073400"/>
    <x v="4"/>
  </r>
  <r>
    <n v="560000"/>
    <x v="4"/>
  </r>
  <r>
    <n v="95860"/>
    <x v="4"/>
  </r>
  <r>
    <n v="95860"/>
    <x v="4"/>
  </r>
  <r>
    <n v="234085"/>
    <x v="4"/>
  </r>
  <r>
    <n v="282625"/>
    <x v="4"/>
  </r>
  <r>
    <n v="898.6"/>
    <x v="2"/>
  </r>
  <r>
    <n v="4154"/>
    <x v="2"/>
  </r>
  <r>
    <n v="2827"/>
    <x v="2"/>
  </r>
  <r>
    <n v="26784"/>
    <x v="2"/>
  </r>
  <r>
    <n v="766000"/>
    <x v="2"/>
  </r>
  <r>
    <n v="151635"/>
    <x v="2"/>
  </r>
  <r>
    <n v="6992"/>
    <x v="1"/>
  </r>
  <r>
    <n v="44544"/>
    <x v="1"/>
  </r>
  <r>
    <n v="83953"/>
    <x v="1"/>
  </r>
  <r>
    <n v="40941"/>
    <x v="1"/>
  </r>
  <r>
    <n v="272302"/>
    <x v="1"/>
  </r>
  <r>
    <n v="44431"/>
    <x v="1"/>
  </r>
  <r>
    <n v="42360"/>
    <x v="1"/>
  </r>
  <r>
    <n v="45211"/>
    <x v="1"/>
  </r>
  <r>
    <n v="495484"/>
    <x v="1"/>
  </r>
  <r>
    <n v="522005"/>
    <x v="1"/>
  </r>
  <r>
    <n v="580000"/>
    <x v="1"/>
  </r>
  <r>
    <n v="98889.600000000006"/>
    <x v="1"/>
  </r>
  <r>
    <n v="92658"/>
    <x v="1"/>
  </r>
  <r>
    <n v="376719"/>
    <x v="1"/>
  </r>
  <r>
    <n v="1785000"/>
    <x v="1"/>
  </r>
  <r>
    <n v="2600000"/>
    <x v="1"/>
  </r>
  <r>
    <n v="95000"/>
    <x v="1"/>
  </r>
  <r>
    <n v="25000"/>
    <x v="1"/>
  </r>
  <r>
    <n v="40000"/>
    <x v="1"/>
  </r>
  <r>
    <n v="360000"/>
    <x v="1"/>
  </r>
  <r>
    <n v="240000"/>
    <x v="1"/>
  </r>
  <r>
    <n v="48000"/>
    <x v="1"/>
  </r>
  <r>
    <n v="48000"/>
    <x v="1"/>
  </r>
  <r>
    <n v="137134"/>
    <x v="1"/>
  </r>
  <r>
    <n v="84370"/>
    <x v="1"/>
  </r>
  <r>
    <n v="158673"/>
    <x v="1"/>
  </r>
  <r>
    <n v="1981287"/>
    <x v="1"/>
  </r>
  <r>
    <n v="100000"/>
    <x v="1"/>
  </r>
  <r>
    <n v="25000"/>
    <x v="1"/>
  </r>
  <r>
    <n v="25000"/>
    <x v="1"/>
  </r>
  <r>
    <n v="200000"/>
    <x v="1"/>
  </r>
  <r>
    <n v="105782"/>
    <x v="1"/>
  </r>
  <r>
    <n v="100000"/>
    <x v="1"/>
  </r>
  <r>
    <n v="100000"/>
    <x v="1"/>
  </r>
  <r>
    <n v="175000"/>
    <x v="1"/>
  </r>
  <r>
    <n v="75000"/>
    <x v="1"/>
  </r>
  <r>
    <n v="59000"/>
    <x v="1"/>
  </r>
  <r>
    <n v="241126"/>
    <x v="3"/>
  </r>
  <r>
    <n v="679645"/>
    <x v="3"/>
  </r>
  <r>
    <n v="43594"/>
    <x v="3"/>
  </r>
  <r>
    <n v="-33479.599999999999"/>
    <x v="3"/>
  </r>
  <r>
    <n v="60000"/>
    <x v="3"/>
  </r>
  <r>
    <n v="780000"/>
    <x v="3"/>
  </r>
  <r>
    <n v="3459362"/>
    <x v="3"/>
  </r>
  <r>
    <n v="7253900"/>
    <x v="3"/>
  </r>
  <r>
    <n v="22981"/>
    <x v="3"/>
  </r>
  <r>
    <n v="27797"/>
    <x v="3"/>
  </r>
  <r>
    <n v="46964"/>
    <x v="3"/>
  </r>
  <r>
    <n v="840000"/>
    <x v="3"/>
  </r>
  <r>
    <n v="1000000"/>
    <x v="3"/>
  </r>
  <r>
    <n v="1062178"/>
    <x v="3"/>
  </r>
  <r>
    <n v="169205"/>
    <x v="3"/>
  </r>
  <r>
    <n v="38000"/>
    <x v="3"/>
  </r>
  <r>
    <n v="648000"/>
    <x v="3"/>
  </r>
  <r>
    <n v="95000"/>
    <x v="3"/>
  </r>
  <r>
    <n v="371070"/>
    <x v="3"/>
  </r>
  <r>
    <n v="370456"/>
    <x v="3"/>
  </r>
  <r>
    <n v="60000"/>
    <x v="3"/>
  </r>
  <r>
    <n v="30000"/>
    <x v="3"/>
  </r>
  <r>
    <n v="8338"/>
    <x v="3"/>
  </r>
  <r>
    <n v="640"/>
    <x v="3"/>
  </r>
  <r>
    <n v="34952.5"/>
    <x v="3"/>
  </r>
  <r>
    <n v="30184"/>
    <x v="3"/>
  </r>
  <r>
    <n v="28651.5"/>
    <x v="3"/>
  </r>
  <r>
    <n v="89858.5"/>
    <x v="3"/>
  </r>
  <r>
    <n v="35728.5"/>
    <x v="3"/>
  </r>
  <r>
    <n v="35282"/>
    <x v="3"/>
  </r>
  <r>
    <n v="28297.5"/>
    <x v="3"/>
  </r>
  <r>
    <n v="119734.5"/>
    <x v="3"/>
  </r>
  <r>
    <n v="28690.5"/>
    <x v="3"/>
  </r>
  <r>
    <n v="20661"/>
    <x v="3"/>
  </r>
  <r>
    <n v="250000"/>
    <x v="3"/>
  </r>
  <r>
    <n v="30000"/>
    <x v="3"/>
  </r>
  <r>
    <n v="25000"/>
    <x v="3"/>
  </r>
  <r>
    <n v="250000"/>
    <x v="0"/>
  </r>
  <r>
    <n v="21663"/>
    <x v="4"/>
  </r>
  <r>
    <n v="647705"/>
    <x v="2"/>
  </r>
  <r>
    <n v="700000"/>
    <x v="2"/>
  </r>
  <r>
    <n v="180911"/>
    <x v="2"/>
  </r>
  <r>
    <n v="70000"/>
    <x v="1"/>
  </r>
  <r>
    <n v="164990"/>
    <x v="1"/>
  </r>
  <r>
    <n v="40850"/>
    <x v="1"/>
  </r>
  <r>
    <n v="900000"/>
    <x v="3"/>
  </r>
  <r>
    <n v="26250"/>
    <x v="3"/>
  </r>
  <r>
    <n v="52500"/>
    <x v="3"/>
  </r>
  <r>
    <n v="130000"/>
    <x v="3"/>
  </r>
  <r>
    <n v="328000"/>
    <x v="3"/>
  </r>
  <r>
    <n v="125000"/>
    <x v="3"/>
  </r>
  <r>
    <n v="4531565"/>
    <x v="2"/>
  </r>
  <r>
    <n v="52106.5"/>
    <x v="3"/>
  </r>
  <r>
    <n v="1278757.5"/>
    <x v="3"/>
  </r>
  <r>
    <n v="290318"/>
    <x v="3"/>
  </r>
  <r>
    <n v="75492.5"/>
    <x v="3"/>
  </r>
  <r>
    <n v="12250"/>
    <x v="3"/>
  </r>
  <r>
    <n v="50000"/>
    <x v="3"/>
  </r>
  <r>
    <n v="73000"/>
    <x v="2"/>
  </r>
  <r>
    <n v="150000"/>
    <x v="2"/>
  </r>
  <r>
    <n v="1000000"/>
    <x v="3"/>
  </r>
  <r>
    <n v="727500"/>
    <x v="2"/>
  </r>
  <r>
    <n v="500000"/>
    <x v="3"/>
  </r>
  <r>
    <n v="2500000"/>
    <x v="3"/>
  </r>
  <r>
    <n v="240000"/>
    <x v="3"/>
  </r>
  <r>
    <n v="300000"/>
    <x v="3"/>
  </r>
  <r>
    <n v="100000"/>
    <x v="2"/>
  </r>
  <r>
    <n v="50000"/>
    <x v="3"/>
  </r>
  <r>
    <n v="500000"/>
    <x v="2"/>
  </r>
  <r>
    <n v="200000"/>
    <x v="3"/>
  </r>
  <r>
    <n v="5071600"/>
    <x v="1"/>
  </r>
  <r>
    <n v="250000"/>
    <x v="2"/>
  </r>
  <r>
    <n v="400000"/>
    <x v="0"/>
  </r>
  <r>
    <n v="90000"/>
    <x v="0"/>
  </r>
  <r>
    <n v="400000"/>
    <x v="0"/>
  </r>
  <r>
    <n v="900000"/>
    <x v="0"/>
  </r>
  <r>
    <n v="800000"/>
    <x v="0"/>
  </r>
  <r>
    <n v="1000000"/>
    <x v="0"/>
  </r>
  <r>
    <n v="450000"/>
    <x v="0"/>
  </r>
  <r>
    <n v="1000000"/>
    <x v="0"/>
  </r>
  <r>
    <n v="750000"/>
    <x v="0"/>
  </r>
  <r>
    <n v="375178"/>
    <x v="0"/>
  </r>
  <r>
    <n v="800000"/>
    <x v="0"/>
  </r>
  <r>
    <n v="10000000"/>
    <x v="2"/>
  </r>
  <r>
    <n v="20000"/>
    <x v="2"/>
  </r>
  <r>
    <n v="197919"/>
    <x v="2"/>
  </r>
  <r>
    <n v="1225000"/>
    <x v="2"/>
  </r>
  <r>
    <n v="50000"/>
    <x v="2"/>
  </r>
  <r>
    <n v="300000"/>
    <x v="1"/>
  </r>
  <r>
    <n v="514400"/>
    <x v="1"/>
  </r>
  <r>
    <n v="158668"/>
    <x v="2"/>
  </r>
  <r>
    <n v="641619"/>
    <x v="2"/>
  </r>
  <r>
    <n v="275000"/>
    <x v="2"/>
  </r>
  <r>
    <n v="325000"/>
    <x v="4"/>
  </r>
  <r>
    <n v="1692823.2000000002"/>
    <x v="1"/>
  </r>
  <r>
    <n v="1337769.5"/>
    <x v="1"/>
  </r>
  <r>
    <n v="1164925.5"/>
    <x v="1"/>
  </r>
  <r>
    <n v="3212658"/>
    <x v="3"/>
  </r>
  <r>
    <n v="157345237"/>
    <x v="3"/>
  </r>
  <r>
    <n v="57500"/>
    <x v="4"/>
  </r>
  <r>
    <n v="3570220"/>
    <x v="4"/>
  </r>
  <r>
    <n v="70000"/>
    <x v="3"/>
  </r>
  <r>
    <n v="30000"/>
    <x v="3"/>
  </r>
  <r>
    <n v="600000"/>
    <x v="2"/>
  </r>
  <r>
    <n v="6000000"/>
    <x v="2"/>
  </r>
  <r>
    <n v="1000000"/>
    <x v="2"/>
  </r>
  <r>
    <n v="1200000"/>
    <x v="2"/>
  </r>
  <r>
    <n v="2000000"/>
    <x v="2"/>
  </r>
  <r>
    <n v="4500000"/>
    <x v="2"/>
  </r>
  <r>
    <n v="749504"/>
    <x v="2"/>
  </r>
  <r>
    <n v="200000"/>
    <x v="2"/>
  </r>
  <r>
    <n v="2400000"/>
    <x v="2"/>
  </r>
  <r>
    <n v="1720000"/>
    <x v="2"/>
  </r>
  <r>
    <n v="500000"/>
    <x v="3"/>
  </r>
  <r>
    <n v="3799267"/>
    <x v="4"/>
  </r>
  <r>
    <n v="699500"/>
    <x v="4"/>
  </r>
  <r>
    <n v="1632032"/>
    <x v="3"/>
  </r>
  <r>
    <n v="198275307"/>
    <x v="3"/>
  </r>
  <r>
    <n v="543416.6"/>
    <x v="1"/>
  </r>
  <r>
    <m/>
    <x v="5"/>
  </r>
  <r>
    <m/>
    <x v="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1">
  <r>
    <s v="reflected in CIP"/>
    <x v="0"/>
    <x v="0"/>
  </r>
  <r>
    <n v="2450000"/>
    <x v="1"/>
    <x v="1"/>
  </r>
  <r>
    <n v="2200000"/>
    <x v="1"/>
    <x v="1"/>
  </r>
  <r>
    <s v="reflected in CIP"/>
    <x v="2"/>
    <x v="0"/>
  </r>
  <r>
    <s v="reflected in CIP"/>
    <x v="1"/>
    <x v="1"/>
  </r>
  <r>
    <s v="reflected in CIP"/>
    <x v="1"/>
    <x v="1"/>
  </r>
  <r>
    <n v="20000"/>
    <x v="3"/>
    <x v="0"/>
  </r>
  <r>
    <n v="8332800"/>
    <x v="4"/>
    <x v="1"/>
  </r>
  <r>
    <n v="415720.5"/>
    <x v="4"/>
    <x v="1"/>
  </r>
  <r>
    <n v="74483.5"/>
    <x v="4"/>
    <x v="1"/>
  </r>
  <r>
    <n v="579710"/>
    <x v="4"/>
    <x v="0"/>
  </r>
  <r>
    <n v="2073400"/>
    <x v="4"/>
    <x v="0"/>
  </r>
  <r>
    <n v="560000"/>
    <x v="4"/>
    <x v="0"/>
  </r>
  <r>
    <n v="95860"/>
    <x v="4"/>
    <x v="0"/>
  </r>
  <r>
    <n v="95860"/>
    <x v="4"/>
    <x v="0"/>
  </r>
  <r>
    <n v="234085"/>
    <x v="4"/>
    <x v="0"/>
  </r>
  <r>
    <n v="282625"/>
    <x v="4"/>
    <x v="0"/>
  </r>
  <r>
    <n v="898.6"/>
    <x v="2"/>
    <x v="0"/>
  </r>
  <r>
    <n v="4154"/>
    <x v="2"/>
    <x v="0"/>
  </r>
  <r>
    <n v="2827"/>
    <x v="2"/>
    <x v="0"/>
  </r>
  <r>
    <n v="26784"/>
    <x v="2"/>
    <x v="1"/>
  </r>
  <r>
    <n v="766000"/>
    <x v="2"/>
    <x v="1"/>
  </r>
  <r>
    <n v="151635"/>
    <x v="2"/>
    <x v="1"/>
  </r>
  <r>
    <n v="6992"/>
    <x v="1"/>
    <x v="1"/>
  </r>
  <r>
    <n v="44544"/>
    <x v="1"/>
    <x v="1"/>
  </r>
  <r>
    <n v="83953"/>
    <x v="1"/>
    <x v="1"/>
  </r>
  <r>
    <n v="40941"/>
    <x v="1"/>
    <x v="1"/>
  </r>
  <r>
    <n v="272302"/>
    <x v="1"/>
    <x v="1"/>
  </r>
  <r>
    <n v="44431"/>
    <x v="1"/>
    <x v="1"/>
  </r>
  <r>
    <n v="42360"/>
    <x v="1"/>
    <x v="1"/>
  </r>
  <r>
    <n v="45211"/>
    <x v="1"/>
    <x v="1"/>
  </r>
  <r>
    <n v="495484"/>
    <x v="1"/>
    <x v="1"/>
  </r>
  <r>
    <n v="522005"/>
    <x v="1"/>
    <x v="1"/>
  </r>
  <r>
    <n v="580000"/>
    <x v="1"/>
    <x v="1"/>
  </r>
  <r>
    <n v="98889.600000000006"/>
    <x v="1"/>
    <x v="1"/>
  </r>
  <r>
    <n v="92658"/>
    <x v="1"/>
    <x v="1"/>
  </r>
  <r>
    <n v="376719"/>
    <x v="1"/>
    <x v="1"/>
  </r>
  <r>
    <n v="1785000"/>
    <x v="1"/>
    <x v="1"/>
  </r>
  <r>
    <n v="2600000"/>
    <x v="1"/>
    <x v="1"/>
  </r>
  <r>
    <n v="95000"/>
    <x v="1"/>
    <x v="1"/>
  </r>
  <r>
    <n v="25000"/>
    <x v="1"/>
    <x v="1"/>
  </r>
  <r>
    <n v="40000"/>
    <x v="1"/>
    <x v="1"/>
  </r>
  <r>
    <n v="360000"/>
    <x v="1"/>
    <x v="1"/>
  </r>
  <r>
    <n v="240000"/>
    <x v="1"/>
    <x v="1"/>
  </r>
  <r>
    <n v="48000"/>
    <x v="1"/>
    <x v="1"/>
  </r>
  <r>
    <n v="48000"/>
    <x v="1"/>
    <x v="1"/>
  </r>
  <r>
    <n v="137134"/>
    <x v="1"/>
    <x v="1"/>
  </r>
  <r>
    <n v="84370"/>
    <x v="1"/>
    <x v="1"/>
  </r>
  <r>
    <n v="158673"/>
    <x v="1"/>
    <x v="1"/>
  </r>
  <r>
    <n v="1981287"/>
    <x v="1"/>
    <x v="1"/>
  </r>
  <r>
    <n v="100000"/>
    <x v="1"/>
    <x v="1"/>
  </r>
  <r>
    <n v="25000"/>
    <x v="1"/>
    <x v="1"/>
  </r>
  <r>
    <n v="25000"/>
    <x v="1"/>
    <x v="1"/>
  </r>
  <r>
    <n v="200000"/>
    <x v="1"/>
    <x v="1"/>
  </r>
  <r>
    <n v="105782"/>
    <x v="1"/>
    <x v="1"/>
  </r>
  <r>
    <n v="100000"/>
    <x v="1"/>
    <x v="1"/>
  </r>
  <r>
    <n v="100000"/>
    <x v="1"/>
    <x v="1"/>
  </r>
  <r>
    <n v="175000"/>
    <x v="1"/>
    <x v="1"/>
  </r>
  <r>
    <n v="75000"/>
    <x v="1"/>
    <x v="1"/>
  </r>
  <r>
    <n v="59000"/>
    <x v="1"/>
    <x v="1"/>
  </r>
  <r>
    <n v="241126"/>
    <x v="3"/>
    <x v="1"/>
  </r>
  <r>
    <n v="679645"/>
    <x v="3"/>
    <x v="0"/>
  </r>
  <r>
    <n v="43594"/>
    <x v="3"/>
    <x v="0"/>
  </r>
  <r>
    <n v="-33479.599999999999"/>
    <x v="3"/>
    <x v="0"/>
  </r>
  <r>
    <n v="60000"/>
    <x v="3"/>
    <x v="0"/>
  </r>
  <r>
    <n v="780000"/>
    <x v="3"/>
    <x v="0"/>
  </r>
  <r>
    <n v="3459362"/>
    <x v="3"/>
    <x v="0"/>
  </r>
  <r>
    <n v="7253900"/>
    <x v="3"/>
    <x v="0"/>
  </r>
  <r>
    <n v="22981"/>
    <x v="3"/>
    <x v="0"/>
  </r>
  <r>
    <n v="27797"/>
    <x v="3"/>
    <x v="0"/>
  </r>
  <r>
    <n v="46964"/>
    <x v="3"/>
    <x v="0"/>
  </r>
  <r>
    <n v="840000"/>
    <x v="3"/>
    <x v="0"/>
  </r>
  <r>
    <n v="1000000"/>
    <x v="3"/>
    <x v="0"/>
  </r>
  <r>
    <n v="1062178"/>
    <x v="3"/>
    <x v="0"/>
  </r>
  <r>
    <n v="169205"/>
    <x v="3"/>
    <x v="0"/>
  </r>
  <r>
    <n v="38000"/>
    <x v="3"/>
    <x v="0"/>
  </r>
  <r>
    <n v="648000"/>
    <x v="3"/>
    <x v="0"/>
  </r>
  <r>
    <n v="95000"/>
    <x v="3"/>
    <x v="0"/>
  </r>
  <r>
    <n v="371070"/>
    <x v="3"/>
    <x v="0"/>
  </r>
  <r>
    <n v="370456"/>
    <x v="3"/>
    <x v="0"/>
  </r>
  <r>
    <n v="60000"/>
    <x v="3"/>
    <x v="0"/>
  </r>
  <r>
    <n v="30000"/>
    <x v="3"/>
    <x v="0"/>
  </r>
  <r>
    <n v="8338"/>
    <x v="3"/>
    <x v="1"/>
  </r>
  <r>
    <n v="640"/>
    <x v="3"/>
    <x v="1"/>
  </r>
  <r>
    <n v="34952.5"/>
    <x v="3"/>
    <x v="1"/>
  </r>
  <r>
    <n v="30184"/>
    <x v="3"/>
    <x v="1"/>
  </r>
  <r>
    <n v="28651.5"/>
    <x v="3"/>
    <x v="1"/>
  </r>
  <r>
    <n v="89858.5"/>
    <x v="3"/>
    <x v="1"/>
  </r>
  <r>
    <n v="35728.5"/>
    <x v="3"/>
    <x v="1"/>
  </r>
  <r>
    <n v="35282"/>
    <x v="3"/>
    <x v="1"/>
  </r>
  <r>
    <n v="28297.5"/>
    <x v="3"/>
    <x v="1"/>
  </r>
  <r>
    <n v="119734.5"/>
    <x v="3"/>
    <x v="1"/>
  </r>
  <r>
    <n v="28690.5"/>
    <x v="3"/>
    <x v="1"/>
  </r>
  <r>
    <n v="20661"/>
    <x v="3"/>
    <x v="1"/>
  </r>
  <r>
    <n v="250000"/>
    <x v="3"/>
    <x v="0"/>
  </r>
  <r>
    <n v="30000"/>
    <x v="3"/>
    <x v="0"/>
  </r>
  <r>
    <n v="25000"/>
    <x v="3"/>
    <x v="0"/>
  </r>
  <r>
    <n v="250000"/>
    <x v="0"/>
    <x v="0"/>
  </r>
  <r>
    <n v="21663"/>
    <x v="4"/>
    <x v="1"/>
  </r>
  <r>
    <n v="647705"/>
    <x v="2"/>
    <x v="1"/>
  </r>
  <r>
    <n v="700000"/>
    <x v="2"/>
    <x v="1"/>
  </r>
  <r>
    <n v="180911"/>
    <x v="2"/>
    <x v="1"/>
  </r>
  <r>
    <n v="70000"/>
    <x v="1"/>
    <x v="1"/>
  </r>
  <r>
    <n v="164990"/>
    <x v="1"/>
    <x v="1"/>
  </r>
  <r>
    <n v="40850"/>
    <x v="1"/>
    <x v="1"/>
  </r>
  <r>
    <n v="900000"/>
    <x v="3"/>
    <x v="1"/>
  </r>
  <r>
    <n v="26250"/>
    <x v="3"/>
    <x v="1"/>
  </r>
  <r>
    <n v="52500"/>
    <x v="3"/>
    <x v="1"/>
  </r>
  <r>
    <n v="130000"/>
    <x v="3"/>
    <x v="0"/>
  </r>
  <r>
    <n v="328000"/>
    <x v="3"/>
    <x v="1"/>
  </r>
  <r>
    <n v="125000"/>
    <x v="3"/>
    <x v="1"/>
  </r>
  <r>
    <n v="4531565"/>
    <x v="2"/>
    <x v="1"/>
  </r>
  <r>
    <n v="52106.5"/>
    <x v="3"/>
    <x v="1"/>
  </r>
  <r>
    <n v="1278757.5"/>
    <x v="3"/>
    <x v="1"/>
  </r>
  <r>
    <n v="290318"/>
    <x v="3"/>
    <x v="1"/>
  </r>
  <r>
    <n v="75492.5"/>
    <x v="3"/>
    <x v="1"/>
  </r>
  <r>
    <n v="12250"/>
    <x v="3"/>
    <x v="1"/>
  </r>
  <r>
    <n v="50000"/>
    <x v="3"/>
    <x v="1"/>
  </r>
  <r>
    <n v="73000"/>
    <x v="2"/>
    <x v="1"/>
  </r>
  <r>
    <n v="150000"/>
    <x v="2"/>
    <x v="1"/>
  </r>
  <r>
    <n v="1000000"/>
    <x v="3"/>
    <x v="0"/>
  </r>
  <r>
    <n v="727500"/>
    <x v="2"/>
    <x v="1"/>
  </r>
  <r>
    <n v="500000"/>
    <x v="3"/>
    <x v="1"/>
  </r>
  <r>
    <n v="2500000"/>
    <x v="3"/>
    <x v="1"/>
  </r>
  <r>
    <n v="240000"/>
    <x v="3"/>
    <x v="1"/>
  </r>
  <r>
    <n v="300000"/>
    <x v="3"/>
    <x v="1"/>
  </r>
  <r>
    <n v="100000"/>
    <x v="2"/>
    <x v="1"/>
  </r>
  <r>
    <n v="50000"/>
    <x v="3"/>
    <x v="1"/>
  </r>
  <r>
    <n v="500000"/>
    <x v="2"/>
    <x v="1"/>
  </r>
  <r>
    <n v="200000"/>
    <x v="3"/>
    <x v="1"/>
  </r>
  <r>
    <n v="5071600"/>
    <x v="1"/>
    <x v="1"/>
  </r>
  <r>
    <n v="250000"/>
    <x v="2"/>
    <x v="1"/>
  </r>
  <r>
    <n v="400000"/>
    <x v="0"/>
    <x v="1"/>
  </r>
  <r>
    <n v="90000"/>
    <x v="0"/>
    <x v="1"/>
  </r>
  <r>
    <n v="400000"/>
    <x v="0"/>
    <x v="1"/>
  </r>
  <r>
    <n v="900000"/>
    <x v="0"/>
    <x v="1"/>
  </r>
  <r>
    <n v="800000"/>
    <x v="0"/>
    <x v="1"/>
  </r>
  <r>
    <n v="1000000"/>
    <x v="0"/>
    <x v="1"/>
  </r>
  <r>
    <n v="450000"/>
    <x v="0"/>
    <x v="1"/>
  </r>
  <r>
    <n v="1000000"/>
    <x v="0"/>
    <x v="1"/>
  </r>
  <r>
    <n v="750000"/>
    <x v="0"/>
    <x v="1"/>
  </r>
  <r>
    <n v="375178"/>
    <x v="0"/>
    <x v="1"/>
  </r>
  <r>
    <n v="800000"/>
    <x v="0"/>
    <x v="1"/>
  </r>
  <r>
    <n v="10000000"/>
    <x v="2"/>
    <x v="1"/>
  </r>
  <r>
    <n v="20000"/>
    <x v="2"/>
    <x v="1"/>
  </r>
  <r>
    <n v="197919"/>
    <x v="2"/>
    <x v="1"/>
  </r>
  <r>
    <n v="1225000"/>
    <x v="2"/>
    <x v="1"/>
  </r>
  <r>
    <n v="50000"/>
    <x v="2"/>
    <x v="1"/>
  </r>
  <r>
    <n v="300000"/>
    <x v="1"/>
    <x v="1"/>
  </r>
  <r>
    <n v="514400"/>
    <x v="1"/>
    <x v="1"/>
  </r>
  <r>
    <n v="158668"/>
    <x v="2"/>
    <x v="1"/>
  </r>
  <r>
    <n v="641619"/>
    <x v="2"/>
    <x v="1"/>
  </r>
  <r>
    <n v="275000"/>
    <x v="2"/>
    <x v="1"/>
  </r>
  <r>
    <n v="325000"/>
    <x v="4"/>
    <x v="1"/>
  </r>
  <r>
    <n v="1692823.2000000002"/>
    <x v="1"/>
    <x v="0"/>
  </r>
  <r>
    <n v="1337769.5"/>
    <x v="1"/>
    <x v="0"/>
  </r>
  <r>
    <n v="1164925.5"/>
    <x v="1"/>
    <x v="0"/>
  </r>
  <r>
    <n v="3212658"/>
    <x v="3"/>
    <x v="0"/>
  </r>
  <r>
    <n v="157345237"/>
    <x v="3"/>
    <x v="0"/>
  </r>
  <r>
    <n v="57500"/>
    <x v="4"/>
    <x v="1"/>
  </r>
  <r>
    <n v="3570220"/>
    <x v="4"/>
    <x v="1"/>
  </r>
  <r>
    <n v="70000"/>
    <x v="3"/>
    <x v="0"/>
  </r>
  <r>
    <n v="30000"/>
    <x v="3"/>
    <x v="0"/>
  </r>
  <r>
    <n v="600000"/>
    <x v="2"/>
    <x v="1"/>
  </r>
  <r>
    <n v="6000000"/>
    <x v="2"/>
    <x v="1"/>
  </r>
  <r>
    <n v="1000000"/>
    <x v="2"/>
    <x v="1"/>
  </r>
  <r>
    <n v="1200000"/>
    <x v="2"/>
    <x v="1"/>
  </r>
  <r>
    <n v="2000000"/>
    <x v="2"/>
    <x v="1"/>
  </r>
  <r>
    <n v="4500000"/>
    <x v="2"/>
    <x v="1"/>
  </r>
  <r>
    <n v="749504"/>
    <x v="2"/>
    <x v="1"/>
  </r>
  <r>
    <n v="200000"/>
    <x v="2"/>
    <x v="1"/>
  </r>
  <r>
    <n v="2400000"/>
    <x v="2"/>
    <x v="1"/>
  </r>
  <r>
    <n v="1720000"/>
    <x v="2"/>
    <x v="1"/>
  </r>
  <r>
    <n v="500000"/>
    <x v="3"/>
    <x v="0"/>
  </r>
  <r>
    <n v="3799267"/>
    <x v="4"/>
    <x v="1"/>
  </r>
  <r>
    <n v="699500"/>
    <x v="4"/>
    <x v="1"/>
  </r>
  <r>
    <n v="1632032"/>
    <x v="3"/>
    <x v="0"/>
  </r>
  <r>
    <n v="198275307"/>
    <x v="3"/>
    <x v="0"/>
  </r>
  <r>
    <n v="543416.6"/>
    <x v="1"/>
    <x v="0"/>
  </r>
  <r>
    <m/>
    <x v="5"/>
    <x v="2"/>
  </r>
  <r>
    <m/>
    <x v="5"/>
    <x v="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1">
  <r>
    <x v="0"/>
    <n v="4965178"/>
    <m/>
    <m/>
    <s v="Transfer to the Climate Equity FundAddition of non-personnel expenditures for the contribution to the Climate Equity Fund per City Council Resolution 313454."/>
    <m/>
    <n v="1"/>
    <s v="reflected in CIP"/>
  </r>
  <r>
    <x v="1"/>
    <n v="2450000"/>
    <m/>
    <s v="Addition of $2,450,000 one-time non-personnel expenditures to support the implementation and expansion of Citywide organics (greenery) collection mandated by State Bill 1383. This addition is for facility upgrades to accommodate additional staff and refuse packers, including: $500,000 for a new truck wash; $100,000 for security camera and perimeter security upgrades; $350,000 for locker room roof replacement and interior improvements necessary to accommodate additional Sanitation Drivers and Fleet Techs; $1,500,000 for Compressed Natural Gas (CNG) Fueling Station modifications necessary to make additional space for new CNG fueling points."/>
    <s v="Addition of Environmental Services Facility Upgrades for SB1383Addition of one-time non-personnel expenditures for implementation and expansion of organics collection mandated by State Bill 1383."/>
    <s v="Addition of one-time non-personnel expenditures to support the implementation and expansion of Citywide organics (greenery) collection mandated by State Bill 1383. This addition is for facility upgrades to accommodate additional staff and refuse packers, including a new truck wash, security camera and perimeter security upgrades, locker room roof replacement and interior improvements necessary to accommodate additional Sanitation Drivers and Fleet Techs, and Compressed Natural Gas (CNG) Fueling Station modifications necessary to make additional space for new CNG fueling points."/>
    <n v="1"/>
    <n v="2450000"/>
  </r>
  <r>
    <x v="1"/>
    <n v="2200000"/>
    <m/>
    <s v="Addition of $2,200,000 one-time non-personnel expenditures to support the implementation and expansion of Citywide organics (greenery) collection mandated by State Bill 1383. This addition is for Compressed Natural Gas (CNG) Facility upgrades including the addition of approximately 45 fueling points and related infrastructure as well as an additional compressor necessary to accommodate the additional vehicles."/>
    <s v="Addition of Compressed Natural Gas Facility Upgrades for SB1383Addition of one-time non-personnel expenditures for implementation and expansion of organics collection mandated by State Bill 1383."/>
    <s v="Addition of one-time non-personnel expenditures to support the implementation and expansion of Citywide organics (greenery) collection mandated by State Bill 1383. This addition is for Compressed Natural Gas (CNG) Facility upgrades including the addition of approximately 45 fueling points and related infrastructure as well as an additional compressor necessary to accommodate the additional vehicles."/>
    <n v="1"/>
    <n v="2200000"/>
  </r>
  <r>
    <x v="2"/>
    <n v="1233738"/>
    <n v="1233738"/>
    <m/>
    <s v="Adjustment to TransNet AllocationsAdditional non-personnel expenditures and revenue reflect a projected increase in TransNet revenue from SANDAG."/>
    <s v="Adjustment to TransNet AllocationsAdditional non-personnel expenditures and revenue reflect a projected increase in TransNet revenue from SANDAG."/>
    <n v="1"/>
    <s v="reflected in CIP"/>
  </r>
  <r>
    <x v="1"/>
    <n v="771600"/>
    <m/>
    <s v="Addition of $1,286,000 one-time non-personnel expenditures to support the implementation and expansion of Citywide organics (greenery) collection mandated by State Bill 1383. This addition is for Fleet Maintenance Facility upgrades necessary to accommodate additional refuse packers. Upgrades include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
    <s v="Addition of Fleet Maintenance Facility Upgrades for SB1383Addition of one-time non-personnel expenditures for implementation and expansion of organics collection mandated by State Bill 1383."/>
    <s v="Addition of one-time non-personnel expenditures to support the implementation and expansion of Citywide organics (greenery) collection mandated by State Bill 1383. This addition is for Fleet Maintenance Facility upgrades necessary to accommodate additional refuse packers including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
    <n v="1"/>
    <s v="reflected in CIP"/>
  </r>
  <r>
    <x v="1"/>
    <n v="514400"/>
    <m/>
    <s v="Addition of $1,286,000 one-time non-personnel expenditures to support the implementation and expansion of Citywide organics (greenery) collection mandated by State Bill 1383. This addition is for Fleet Maintenance Facility upgrades necessary to accommodate additional refuse packers. Upgrades include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
    <s v=" Addition of Fleet Maintenance Facility Upgrades for SB1383Addition of one-time non-personnel expenditures for implementation and expansion of organics collection mandated by State Bill 1383."/>
    <s v="Addition of one-time non-personnel expenditures to support the implementation and expansion of Citywide organics (greenery) collection mandated by State Bill 1383. This addition is for Fleet Maintenance Facility upgrades necessary to accommodate additional refuse packers including a new, more efficient fluid transmission and evacuation system, forklift, vehicle lifts, central air compression system, HVAC upgrades, converting the outside tire bay to a working bay, wheel lifts, pressure wash rack to degrease and clean components, upgrade to facility Wi-Fi to support additional technician workstation."/>
    <n v="1"/>
    <s v="reflected in CIP"/>
  </r>
  <r>
    <x v="3"/>
    <n v="200000"/>
    <m/>
    <s v="The Right-of-Way Management Division (ROW) monitors and collects Street Damage Fees (SDF) from City departments, private utilities, and other entities that perform construction projects involving trenching in the righ-of-way.  This budget increase is related to the General Fund transfer to the Trench Cut/Excavation Fee Fund. The transfer is based on SDGE's annual SDFs associated with the trenching they performed for Fiscal Year 2021. SDGE's franchise fee payment to the General Fund includes their SDFs. The current fiscal year SDFs are monitored and then transferred in the following fiscal year. The estimate of the transfer in FY2022 is to $300k; $100k is included in the Division's base budget."/>
    <s v="Street Damage Fee TransferAddition of non-personnel expenditures associated with Street Damage Fees collected and transferred to the Trench Cut/Excavation Fee Fund to support street repair."/>
    <s v="Addition of non-personnel expenditures to support Street Damage Fees (SDF) for SDGE projects transferred from the General Fund to the Trench Cut/Excavation Fee Fund. "/>
    <n v="0.1"/>
    <n v="20000"/>
  </r>
  <r>
    <x v="4"/>
    <n v="8332800"/>
    <m/>
    <s v="Addition of non-personnel expenditures in the amount of $8,332,800 for the purchase and delivery of water to rate payers.   The water purchases are calculated by our water rates model.  The model calculates the projected demand and projected growth assumptions and multiplies them by an assumed rate, which is inflated by an assumed inflation factor to determine the dollar amounts.  This inflation factor is also used to determine the future cost for contractual services and in lieu-tax.   "/>
    <s v="Water PurchasesAddition of non-personnel expenditure for the purchase and delivery of water to rate payers."/>
    <s v="Water PurchasesThis adjustment includes non-personnel total expenditure of $8,332,800 in the Public Utilities Department to purchase and deliver water to rate payers."/>
    <n v="1"/>
    <n v="8332800"/>
  </r>
  <r>
    <x v="4"/>
    <n v="831441"/>
    <m/>
    <s v="Addition of 4.00 Sr. Backflow Cross Connection Specialists, and maintaining and adding budget to (2) unbudgeted positions.  The 4.00 vehicles are for the 4.00 Backflow Cross-Connection Specialist requested. These positions will contribute towards regulatory compliance with Title 17, and backlog of approximately 12,000 accounts identified by the State with goal to eliminate backlog in the next 5 years. Position will perform site surveys to evaluate the degree of hazard. The positions and vehicles are 100% Water, addition of 5.00 Water Utility Workers – These positions are necessary to support Meters Services AMI (Advanced Metering Infrastructure) crews. These positions are critical for Electronic Radio Transmitter (ERTs) replacement and installation, testing and maintenance 50% Water 50% Muni.Addition of 1.00 Water Utility Supervisor -This position is needed for supervision of the Water Utility Worker positions that will be performing the ERTs replacements, installation, testing and maintenance 50% Water 50% Muni.Addition of 1.00 Senior Water Utility Supervisor – This position will provide needed supervision of Meter Reading and Meters Services AMI functions, and will perform related tasks identified SOPs including performance management and process improvements. Serves as a second-level supervisor to prevent first level supervisory duties falling to the Compliance &amp;amp;amp; Metering Manager 50% Water 50% Muni.Addition of 1.00 PPCS: Option PMC – With the newly proposed organizational restructure the Meter Services Division will require an additional PMCS position in order to process the work of field crews and meet the requirements of the Performance Audit; related to meter box and lid replacements 50% Water 50% Muni. Related form 48308."/>
    <s v="Metering and Water Operations SupportAddition of 9.70 FTE positions and associated non-personnel expenditures associated with Advanced Metering Infrastructure and continued compliance with Title 17."/>
    <s v="Addition of FTE and F150 Vehicles to Water Operations - Construction and MaintenanceAddition of 12.00 FTE positions and $152,000 non-personnel expenditures one-time to support Meter Services' Advanced Metering Infrastructure and continued compliance with Title 17."/>
    <n v="0.5"/>
    <n v="415720.5"/>
  </r>
  <r>
    <x v="4"/>
    <n v="148967"/>
    <m/>
    <s v="Addition of 5.00 Water Utility Worker – These positions are necessary to support Meters Services AMI (Advanced Metering Infrastructure) crews. These positions are critical for Electronic Radio Transmitter (ERTs) replacement and installation, testing and maintenance 50% Water 50% Muni.Addition of 1.00 Water Utility Supervisor -This position is needed for supervision of the Water Utility Worker positions that will be performing the ERTs replacements, installation, testing and maintenance 50% Water 50% Muni.Addition of 1.00 Senior Water Utility Supervisor – This position will provide needed supervision of Meter Reading and Meters Services AMI functions, and will perform related tasks identified SOPs including performance management and process improvements. Serves as a second-level supervisor to prevent first level supervisory duties falling to the Compliance &amp;amp;amp; Metering Manager 50% Water 50% Muni.Addition of 1.00 PPCS: Option PMC – With the newly proposed organizational restructure the Meter Services Division will require an additional PMCS position in order to process the work of field crews and meet the requirements of the &amp;amp;quot;Performance Audit&amp;amp;quot; related to meter box and lid replacements 50% Water 50% Muni. Reference form 48308"/>
    <s v="Metering and Water Operations SupportAddition of 2.30 FTE positions and associated non-personnel expenditures associated with Advanced Metering Infrastructure and continued compliance with Title 17."/>
    <s v="Addition of FTE and F150 Vehicles to Water Operations - Construction and MaintenanceAddition of 12.00 FTE positions and $152,000 non-personnel expenditures one-time to support Meter Services' Advanced Metering Infrastructure and continued compliance with Title 17."/>
    <n v="0.5"/>
    <n v="74483.5"/>
  </r>
  <r>
    <x v="4"/>
    <n v="579710"/>
    <m/>
    <s v="Addition of 7.0 FTE's (1 Water Operations supervisor and 6 Water Distribution operators (WDO))  to support the distribution system.   The SCADA system is operated and staff 24 hrs a day, 7 days a week.   The current SCADA group is staffed by 6 WDO ( 2 WDO retired and 1 AWDO cannot operate the system without WDO present on the shift)  Personnel requires 1 full year of SCADA experience for AWDO to become WDO. SCADA WDO work 3 rotating shifts 24/7. With 6 WDO positions Potable Distribution System SCADA has no flexibility to properly staff each shift specifically in the times when one of them is on vacation, or gets sick. In addition, when a WDO work's overtime on a regular basis their performance gets impacted and mistakes in operating the system become inevitable. These potential errors affects PUD customers and/or creates environmental impacts. Also, as SCADA system gets upgrades and the water system is growing it is recommended to add these positions to further optimize the operations and maintenance (O&amp;amp;M) services in the Potable Water Distribution System and provide the public with reliable best quality water at the lowest life cycle cost.  Lastly, these positions were given the added responsibility to oversee the construction crews during main breaks.The addition of the Water Distribution Operators Supervisor is needed to help with the recent additional responsibility of overseeing the construction crews during main breaks, etc.  "/>
    <s v="Addition of Water Distribution OperatorsAddition of 6.00 Water Distribution Operator and 1.00 Water Operations Supervisor to support the distribution system.   "/>
    <s v="Distribution OperatorsAddition of 6.00 Water Distribution Operation and 1.00 Water Operations Supervisor to support the distribution system. Positions will ensure adequate  coverage for each shift without  requiring staff to work overtime and minimize potential risk of errors that could affect water customer and/or environmental impacts.   "/>
    <n v="1"/>
    <n v="579710"/>
  </r>
  <r>
    <x v="4"/>
    <n v="2073400"/>
    <m/>
    <s v="EPM Energy Prgm."/>
    <s v="Energy ProgramAdjustment to reflect an anticipated revenue increase from the implementation of revised user fee charges for Engineering and Program Management's Energy Program."/>
    <s v="Energy ProgramAddition of $2.07M to support increased energy expenses from contracts for Engineering and Program Management's Energy Program. "/>
    <n v="1"/>
    <n v="2073400"/>
  </r>
  <r>
    <x v="4"/>
    <n v="560000"/>
    <m/>
    <s v="MBC - Replace HVAC Units that maintain the Motrol Control Center Cool.Replace corroded Heated Water System (HWS)/Cooling Water System (CWS)  piping in areas 70, 76, 94, SI, YP.Replace the roof in areas 51W, 60/80,70/94, 76/86."/>
    <s v="MBC Facility MaintenanceAddition of ongoing and on-time non-personnel expenditures for facility maintenance and roof repairs at Metropolitan Bio-solids Center."/>
    <s v="MBC Facility MaintenanceAddition of $200,000 ongoing and $360,000 on-time non-personnel expenditures for facility maintenance and roof repairs at Metropolitan Bio-solids Center."/>
    <n v="1"/>
    <n v="560000"/>
  </r>
  <r>
    <x v="4"/>
    <n v="95860"/>
    <m/>
    <s v="Addition of 2.00 FTE Customer Service Supervisors positions to assist in supervision and development of Water Customer Services section, andAll positions Water and Muni 50%/50% Fund 700011 form#: 48628"/>
    <s v="Customer Service SupportAddition of 1.00 Customer Services Supervisor and non-personnel expenditures to enhance service levels and support customer service."/>
    <s v="Addition of Customer Services SupervisorAddition of 2.00 Customer Services Supervisor to assist in supervision and development of Water Customer Services."/>
    <n v="1"/>
    <n v="95860"/>
  </r>
  <r>
    <x v="4"/>
    <n v="95860"/>
    <m/>
    <s v="Addition of 2.00 FTE Customer Service Supervisors positions to assist in supervision and development of Water Customer Services section, andpositions Water and Muni 50%/50%Fund 700000 form#: 48626"/>
    <s v="Customer Service SupportAddition of 1.00 Customer Services Supervisor and non-personnel expenditures to enhance service levels and support customer service."/>
    <s v="Addition of Customer Services SupervisorAddition of 2.00 Customer Services Supervisor to assist in supervision and development of Water Customer Services."/>
    <n v="1"/>
    <n v="95860"/>
  </r>
  <r>
    <x v="4"/>
    <n v="234085"/>
    <m/>
    <s v="Addition of One-Time Non-Personnel expenditure in the amount of  $315,000  (Water 50% Muni 50%) for additions of Enhancements to Contact Center for New Chatbot, MyWaterSD, Wausau Suite Win10 Upgrade, Laptops maintaining existing level of services and new resources in support of existing operations in commitment item group Contracts; and a reduction of -$48,540 in Fund 700011 for IT for WaterSmart system which is being replaced in FY21 by State funded solution. Addition of Ongoing Non-Personnel expenditure in the amount of $250,250 (Water 50% Muni 50%) for additions to MyWaterSD, Stipends, and Amazon AWS CCI as Contact Center, maintaining existing level of services and new resources in support of existing operations for customer support, commitment item group Contracts.  X Reference PBF Form 48870 (50/50 Water/Municipal funds)"/>
    <s v="Customer Service SupportAddition of $125,125 ongoing and $108,960 one-time expenditures for enhancements to maintain existing level of services and to provide new resources in support of existing operations for customer support. This adjustment is offset by FY21 State funded solution for Water Smart system. "/>
    <s v="Customer Service SupportAddition of $250,250 ongoing and $266,460 one-time expenditures for enhancements to maintain existing level of services and to provide new resources in support of existing operations for customer support."/>
    <n v="1"/>
    <n v="234085"/>
  </r>
  <r>
    <x v="4"/>
    <n v="282625"/>
    <m/>
    <s v="Addition of One-Time Non-Personnel expenditure in the amount of  $315,000  (Water 50% Muni 50%) for additions of Enhancements to Contact Center for New Chatbot, MyWaterSD, Wausau Suite Win10 Upgrade, Laptops maintaining existing level of services and new resources in support of existing operations in commitment item group Contracts; and a reduction of -$48,540 in Fund 700011 for IT for WaterSmart system which is being replaced in FY21 by State funded solution. Addition of Ongoing Non-Personnel expenditure in the amount of $250,250 (Water 50% Muni 50%) for additions to MyWaterSD, Stipends, and Amazon AWS CCI as Contact Center, maintaining existing level of services and new resources in support of existing operations for customer support, commitment item group Contracts.  X Reference PBF Form 48683 (50/50 Water/Municipal funds) "/>
    <s v="Customer Service SupportAddition of $125,125 ongoing and $157,500 one-time expenditures for enhancements to maintain existing level of services and to provide new resources in support of existing operations for customer support."/>
    <s v="Customer Service SupportAddition of $250,250 ongoing and $266,460 one-time expenditures for enhancements to maintain existing level of services and to provide new resources in support of existing operations for customer support."/>
    <n v="1"/>
    <n v="282625"/>
  </r>
  <r>
    <x v="0"/>
    <n v="8986"/>
    <m/>
    <s v="Addition of non-personnel expenditures related to an increase in the member agency assessments charged by SANDAG.  FY21 Payment  $554,662.00  FY22 Payment  $563,648.00Change from FY21 to FY22 is the increase request of $8,986."/>
    <s v="SANDAG Member Agency AssessmentsAddition of non-personnel expenditures to cover increases in the member agency assessments charged by SANDAG. The total budget would be $563,648."/>
    <s v="Addition of non-personnel expenditures to cover increases in the member agency assessments charged by SANDAG. The total budget would be $563,648."/>
    <n v="0.1"/>
    <n v="898.6"/>
  </r>
  <r>
    <x v="2"/>
    <n v="41540"/>
    <n v="41540"/>
    <m/>
    <s v="Adjustment to TransNet AllocationsAdditional non-personnel expenditures and revenue reflect a projected increase in TransNet revenue from SANDAG."/>
    <s v="Adjustment to TransNet AllocationsAdditional non-personnel expenditures and revenue reflect a projected increase in TransNet revenue from SANDAG."/>
    <n v="0.1"/>
    <n v="4154"/>
  </r>
  <r>
    <x v="5"/>
    <n v="2827"/>
    <m/>
    <s v="Transfer of $2,827 IT Discretionary expenditures from the Neighborhood Services branch to the Mobility Department. "/>
    <s v="IT Discretionary AdjustmentTransfer of IT Discretionary expenditures from the Neighborhood Services branch to the Mobility Department. "/>
    <s v="Transfer of $2,827 IT Discretionary expenditures from the Neighborhood Services branch to the Mobility Department."/>
    <n v="1"/>
    <n v="2827"/>
  </r>
  <r>
    <x v="0"/>
    <n v="26784"/>
    <m/>
    <s v="Addition of $26,783.54 for Specialized Transportation Services. This expense is related to the Transnet Maintenance of Effort (MOE). The MOE growth index for Fiscal Years 2021 through 2023 is 14%. Payment to MTS as part of the City's Maintenance of Effort requirement with Transnet."/>
    <s v="Transit Pass SubsidyAddition of non-personnel expenditures related to the Metropolitan Transit System Specialized Transportation Services to meet TransNet Maintenance of Effort requirements. The total budget would be $231,615."/>
    <s v="Addition of non-personnel expenditures related to the Metropolitan Transit System Specialized Transportation Services to meet TransNet Maintenance of Effort requirements. The total budget would be $231,615."/>
    <n v="1"/>
    <n v="26784"/>
  </r>
  <r>
    <x v="6"/>
    <n v="766000"/>
    <m/>
    <s v="This one-time Fiscal Year 2022 budget adjustment to increase expenditure appropriation by $766,000 (anticipated carry-forward balance) will continue to support the Planning Department's Work Plan comprised of various citywide planning initiatives (e.g. Complete Communities), community plan updates and environmental planning."/>
    <s v="Addition of one-time non-personnel expenditures related to the support of Community Plan Updates budgeted in prior fiscal years."/>
    <s v="Addition of one-time non-personnel expenditures related to the support of Community Plan Updates budgeted in prior fiscal years."/>
    <n v="1"/>
    <n v="766000"/>
  </r>
  <r>
    <x v="7"/>
    <n v="151635"/>
    <m/>
    <s v="Addition of $151,635 to CI 512114 to allow for charges in anticipation of GF staff services/charges per the Planning Department's reduction strategy. "/>
    <s v="Addition of $151,635 of NPE to reimburse department General Fund staff time working on the Complete Communities Infrastructure initiative."/>
    <s v="Addition of $151,635 of NPE to reimburse department General Fund staff time working on the Complete Communities Infrastructure initiative."/>
    <n v="1"/>
    <n v="151635"/>
  </r>
  <r>
    <x v="1"/>
    <n v="6992"/>
    <m/>
    <s v="Addition of 40.00 Sanitation Driver 2 positions to support the implementation and expansion of Citywide organics (greenery) collection mandated by State Bill 1383. This position will be responsible for collection routes related to expanding automated greenery collection to 240,000 residents and increasing the collection frequency from bi-weekly (once every two weeks) to weekly."/>
    <s v="Addition of Sanitation Driver 2s for SB1383Addition of 40.00 Sanitation Drivers for implementation and expansion of organics collection mandated by State Bill 1383. The budget reflects the adjusted equivalent of 3.33 FTE positions, which is the annualized amount needed in Fiscal Year 2022."/>
    <s v="Addition of 40.00 Sanitation Driver 2 positions to support the implementation and expansion of Citywide organics (greenery) collection mandated by State Bill 1383. This position will be responsible for collection routes related to expanding automated greenery collection to 240,000 residents and increasing the collection frequency from bi-weekly (once every two weeks) to weekly."/>
    <n v="1"/>
    <n v="6992"/>
  </r>
  <r>
    <x v="1"/>
    <n v="44544"/>
    <m/>
    <s v="Addition of 1.00 District Refuse Collection Supervisor to support the implementation and expansion of Citywide organics (greenery) collection mandated by State Bill 1383. This position will be responsible for greenery route development and validation, Sanitation Driver onboarding and training, and the phased implementation of organic collection service to residents to meet the legislative requirements. This position will also manage and supervise 2.00 Area Refuse Collection Supervisors necessary to support the implementation and maintain increased service levels associated with expanding automated greenery collection to 240,000 residents and increasing the collection frequency from bi-weekly (once every two weeks) to weekly."/>
    <s v="Addition of District Refuse Collection Supervisor for SB1383Addition of 1.00 District Refuse Collection Supervisor for implementation and expansion of organics collection mandated by State Bill 1383. The budget reflects the adjusted equivalent of 0.50 FTE positions, which is the annualized amount needed in Fiscal Year 2022."/>
    <s v="Addition of 1.00 District Refuse Collection Supervisor to support the implementation and expansion of Citywide organics (greenery) collection mandated by State Bill 1383. This position will manage and supervise 2.00 Area Refuse Collection Supervisors and will be responsible for route development and validation, Sanitation Driver onboarding and training, and the phased implementation of organic collection service to residents to meet the legislative requirements."/>
    <n v="1"/>
    <n v="44544"/>
  </r>
  <r>
    <x v="1"/>
    <n v="83953"/>
    <m/>
    <s v="Addition of 2.00 Area Refuse Collection Supervisors, $2,000 non-personnel expenditures for supplies and uniforms to support the implementation and expansion of Citywide organics (greenery) collection mandated by State Bill 1383. These positions will be responsible for recycling route development and validation, Sanitation Driver onboarding and training, and the phased implementation of organic collection service to residents to meet the legislative requirements. These positions will also manage and supervise approximately 40 Sanitation Drivers necessary to support the implementation and maintain the increased service levels associated with expanding automated greenery collection to 240,000 residents and increasing the collection frequency from bi-weekly (once every two weeks) to weekly."/>
    <s v="Addition of Area Refuse Collection Supervisors for SB1383Addition of 2.00 Area Refuse Collection Supervisors for implementation and expansion of organics collection mandated by State Bill 1383. The budget reflects the adjusted equivalent of 1.00 FTE positions, which is the annualized amount needed in Fiscal Year 2022."/>
    <s v="Addition of 2.00 Area Refuse Collection Supervisors, non-personnel expenditures for supplies and uniforms to support the implementation and expansion of Citywide organics (greenery) collection mandated by State Bill 1383. These positions will manage and supervise approximately 40 Sanitation Drivers necessary to support the implementation and maintain the increased service levels associated with expanding automated greenery collection to 240,000 residents and increasing the collection frequency from bi-weekly (once every two weeks) to weekly."/>
    <n v="1"/>
    <n v="83953"/>
  </r>
  <r>
    <x v="8"/>
    <n v="40941"/>
    <m/>
    <s v="Addition of 1.00 Code Compliance Supervisor, and $5,000 non-personnel expenditures for uniforms and supplies, to support and ensure compliance of State Bill 1383. Compliance with this bill requires the implementation of substantial programs and enforcement efforts for diversion of organic materials (food and yard waste). This position will supervise implementation of programs and enforcement efforts."/>
    <s v="Addition of Code Compliance Supervisor for SB1383Addition of 1.00 Recycling Specialist 2 for organics programs and enforcement mandated by State Bill 1383. The budget reflects the adjusted equivalent of 0.50 FTE positions, which is the annualized amount needed in Fiscal Year 2022."/>
    <s v="Addition of 1.00 Code Compliance Supervisor, and non-personnel expenditures for uniforms and supplies, to support and ensure compliance of State Bill 1383. This position will supervise programs and enforcement efforts for diversion of organic materials (food and yard waste)."/>
    <n v="1"/>
    <n v="40941"/>
  </r>
  <r>
    <x v="8"/>
    <n v="272302"/>
    <m/>
    <s v="Addition of 6.00 Code Compliance Officers, $30,000 non-personnel expenditures for uniforms and supplies and $48,711 one-time non-personnel expenditures for 6 workstations and technology outfitting, to support and ensure compliance of State Bill 1383. These positions will provide enforcement efforts for diversion of organic materials (food and yard waste)."/>
    <s v="Addition of Code Compliance Officers for SB1383Addition of 6.00 Code Compliance Officers for organics programs and enforcement mandated by State Bill 1383. The budget reflects the adjusted equivalent of 3.00 FTE positions, which is the annualized amount needed in Fiscal Year 2022."/>
    <s v="Addition of 6.00 Code Compliance Officers, non-personnel expenditures for uniforms and supplies, and one-time non-personnel expenditures for 6 workstations and technology outfitting, to support and ensure compliance of State Bill 1383. These positions will provide enforcement efforts for diversion of organic materials (food and yard waste)."/>
    <n v="1"/>
    <n v="272302"/>
  </r>
  <r>
    <x v="1"/>
    <n v="44431"/>
    <m/>
    <s v="Addition of 1.00 Senior Management Analyst to support the administrative functions surrounding the implementation and expansion of Citywide organics (greenery) collection mandated by State Bill 1383. This position will manage or assist with: route development utilizing the City’s route development software to create, validate and propose organic waste (greenery) routes not currently in place for approximately 240,000 households throughout the City, employee onboarding (Personnel Department on the recruitment of 40 Sanitation Drivers and Position Classifications [PC-1s], DoF on Organizational Management Forms and position creation, Risk Management on related Department of Transportation [DOT] medical clearances (Clearinghouse) and commercial driver licensing/testing; container roll outs for 240,000 customers by coordinating container deliveries to staging areas throughout the City and appropriate container sizes (32 gallon, 64 gallon, or 96 gallon) depending on residence preference and/or site space; contract oversight required for the expansion of the City’s Compressed Natural Gas Fueling facility to support the addition of 43 refuse packers required to support the additional collection activities; the general administrative support and reporting necessary surrounding the addition of 45 FTEs and 43 refuse packers to support the expansion of automated green waste collection to approximately 240,000 residents transitioning from bi-weekly (once every two weeks) to weekly."/>
    <s v="Addition of Senior Management Analyst for SB1383Addition of 1.00 Senior Management Analyst for implementation and expansion of organics collection mandated by State Bill 1383. The budget reflects the adjusted equivalent of 0.50 FTE positions, which is the annualized amount needed in Fiscal Year 2022."/>
    <s v="Addition of 1.00 Senior Management Analyst to support the administrative functions surrounding the implementation and expansion of Citywide organics (greenery) collection mandated by State Bill 1383. This position will manage or assist with collection route development software, coordinating container deliveries, contract oversight for the Compressed Natural Gas Fueling facility, employee onboarding including recruitment, position classifications, Department of Transportation medical clearances, commercial driver licensing and testing, and other administrative support and reporting required for the addition of 44 positions and 43 refuse packers to expand automated green waste collection to approximately 240,000 residents transitioning from bi-weekly (once every two weeks) to weekly."/>
    <n v="1"/>
    <n v="44431"/>
  </r>
  <r>
    <x v="8"/>
    <n v="42360"/>
    <m/>
    <s v="Addition of 1.00 Recycling Specialist 2, and $1,000 non-personnel expenditures for supplies, to support and ensure compliance of State Bill 1383. Compliance with this bill requires the implementation of substantial programs and enforcement efforts for diversion of organic materials (food and yard waste). This position will manage programs for multi-family, commercial and residential compliance, education and outreach; provide State reporting and record keeping; and coordinate with Code Compliance Officers for compliance efforts."/>
    <s v="Addition of Recycling Specialist 2 for SB1383Addition of 1.00 Recycling Specialist 2 for organics programs and enforcement mandated by State Bill 1383. The budget reflects the adjusted equivalent of 0.50 FTE positions, which is the annualized amount needed in Fiscal Year 2022."/>
    <s v="Addition of 1.00 Recycling Specialist 2, and non-personnel expenditures for supplies, to support and ensure compliance of State Bill 1383 through the implementation of substantial programs and enforcement efforts for diversion of organic materials (food and yard waste). This position will manage programs for multi-family, commercial and residential compliance, education and outreach, provide State reporting and record keeping, and coordinate with Code Compliance Officers for compliance efforts."/>
    <n v="1"/>
    <n v="42360"/>
  </r>
  <r>
    <x v="8"/>
    <n v="45211"/>
    <m/>
    <s v="Addition of 1.00 Recycling Specialist 3, and $1,000 non-personnel expenditures for supplies, to support and ensure compliance of State Bill 1383. Compliance with this bill requires the implementation of substantial programs and enforcement efforts for diversion of organic materials (food and yard waste). This position will lead work on management of programs for multi-family, commercial and residential compliance, education and outreach; providing State reporting and record keeping; and coordinating with Code Compliance Officers for compliance efforts."/>
    <s v="Addition of Recycling Specialist 3 for SB1383Addition of 1.00 Recycling Specialist 3 for organics programs and enforcement mandated by State Bill 1383. The budget reflects the adjusted equivalent of 0.50 FTE positions, which is the annualized amount needed in Fiscal Year 2022."/>
    <s v="Addition of 1.00 Recycling Specialist 3, and non-personnel expenditures for supplies, to support and ensure compliance of State Bill 1383 through the implementation of substantial programs and enforcement efforts for diversion of organic materials (food and yard waste). This position will lead work on management of programs for multi-family, commercial and residential compliance, education and outreach, providing State reporting and record keeping, and coordinating with Code Compliance Officers for compliance efforts."/>
    <n v="1"/>
    <n v="45211"/>
  </r>
  <r>
    <x v="8"/>
    <n v="495484"/>
    <m/>
    <s v="Addition of $495,484 one-time non-personnel expenditures to support and ensure compliance of State Bill 1383. Compliance with this bill requires the implementation of substantial programs and enforcement efforts for diversion of organic materials (food and yard waste). This addition is for small kitchen pails for 285,000 food waste participants. 95,000 pails will be purchased in Fiscal Year 2022 and the remainder will be purchased in Fiscal Year 2023."/>
    <s v="Addition of Food Waste Pails for SB1383Addition of one-time non-personnel expenditures for organics programs and enforcement mandated by State Bill 1383."/>
    <s v="Addition of one-time non-personnel expenditures to support and ensure compliance of State Bill 1383 through the implementation of substantial programs and enforcement efforts for diversion of organic materials (food and yard waste). This addition is for small kitchen pails for food waste participants."/>
    <n v="1"/>
    <n v="495484"/>
  </r>
  <r>
    <x v="8"/>
    <n v="522005"/>
    <m/>
    <s v="Addition of $522,005 non-personnel expenditures to support and ensure compliance of State Bill 1383. Compliance with this bill requires the implementation of substantial programs and enforcement efforts for diversion of organic materials (food and yard waste). This addition is for education materials related to the implementation of programs and enforcement of requirements. To include a mailer, postcard, and other outreach materials to City-serviced residences; outreach materials for privately serviced residences and businesses; and advertisements."/>
    <s v="Addition of Education Materials for SB1383Addition of non-personnel expenditures for organics programs and enforcement mandated by State Bill 1383."/>
    <s v="Addition of non-personnel expenditures to support and ensure compliance of State Bill 1383 through the implementation of substantial programs and enforcement efforts for diversion of organic materials (food and yard waste). This addition is for education materials related to the implementation of programs and enforcement of requirements including a mailer, postcard, and other outreach materials to City-serviced residences, outreach materials for privately serviced residences and businesses, and advertisements."/>
    <n v="1"/>
    <n v="522005"/>
  </r>
  <r>
    <x v="4"/>
    <n v="580000"/>
    <m/>
    <s v="Addition non-personnel expenditures in the amount of $580,000 on-going for new contract to complete a Department-wide Master Plan to focus on repair and rehabilitation projects to maximize the useful life of existing infrastructure.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the water, wastewater and recycled water systems.Total $2,200,000 with $580,000 Muni; $780,000 Metro; and $840,000 WaterRelated Form IDs 47358, 48355, 48384"/>
    <s v="Condition AssessmentsAddition of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s v="Condition AssessmentsAddition of $2.20M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n v="1"/>
    <n v="580000"/>
  </r>
  <r>
    <x v="4"/>
    <n v="988896"/>
    <m/>
    <s v="This request includes the addition of (6)-Water Plant Operators (unbudgeted PCNs 31018200, 31018101, 31018176, 31018175, 31018076 and 31018151), (1) - Water Plant Technician III ,  (2)- Plant Technician II and (3) - Water Plant Technician I positions to support the departments 3 water treatment plants.   These positions were recommended by the 2018 City of San Diego Public Utilities Department Operations Optimization study.   These position are needed to further optimize the operations and maintenance (O&amp;amp;M) services in the water treatment plants and provide the public with reliable water treatment at the lowest lifecycle cost.  "/>
    <s v="Operations and Preventative Maintenance  Addition of 16.00 FTE positions and non-personnel expenditures associated with optimizing operations and preventative maintenance services for reliable water."/>
    <s v="Water Treatment PlantsAddition of 12.0 0FTE positions to optimize the operations and maintenance services in the water treatment plants and provide the public with reliable water treatment at the lowest lifecycle cost. Positions were recommended by the 2018 City of San Diego Public Utilities Department Operations Optimization study and are covered by additional funding of $933,866."/>
    <n v="0.1"/>
    <n v="98889.600000000006"/>
  </r>
  <r>
    <x v="4"/>
    <n v="185316"/>
    <m/>
    <s v="Addition of 2.0 FTE positions (Plant Process Control Electricians) to support the operations and maintenance of the water treatment plants.  These position were recommended by the 2018 City of San Diego Public Utilities Department Operations Optimization study.  These positions are needed to further optimize the operations and maintenance (O&amp;amp;M) services in the water treatment plants and provide the public with reliable water treatment at the lowest lifecycle cost.    These positions will also ensure that the department continues to meet state and federal regulations "/>
    <s v="Operations and Preventative Maintenance  Addition of 16.00 FTE positions and non-personnel expenditures associated with optimizing operations and preventative maintenance services for reliable water."/>
    <s v="ElectricalAddition of 2.00 Plant Process Control Electricians to support the operations and maintenance of the water treatment plants, provide the public with reliable water treatment at the lowest lifecycle cost, and ensure compliance with state and federal regulations. Positions were recommended by the 2018 City of San Diego Public Utilities Department Operations Optimization study."/>
    <n v="0.5"/>
    <n v="92658"/>
  </r>
  <r>
    <x v="4"/>
    <n v="376719"/>
    <m/>
    <s v="This adjustment includes 4.0 FTE positions (I&amp;amp;C supervisor &amp;amp; 3 I&amp;amp;C Tech)  to support the operations and maintenance of water treatment plants and the distribution system.   These positions were recommended by the SCADA master plan of 2017 and the optimization study of 2017, to address the instrumentation and control needs of the treatment plants and the distribution system to minimize downtime of SCADA, address maintenance needs of the water system and to reduce the reliance on outside vendors during emergencies and major system anomalies.  "/>
    <s v="Instrumentation and Control Operations SupportAddition of 2.00 Instrumentation and Control Supervisors and 2.00 Instrumentation and Control Technicians to support the operations and maintenance of water treatment plants and distribution system."/>
    <s v="Instrumentation and ControlAddition of 2.00 Instrumentation and Control Supervisor and 2.00 Instrumentation and Control Technician to support the operations and maintenance of water treatment plants and distribution system. Positions were recommended by the SCADA master plan of 2017 and the optimization study of 2017 to address the instrumentation and control needs of the treatment plants and the distribution system, address maintenance needs of the water system, minimize downtime of SCADA, and to reduce the reliance of third-party vendors during emergencies and major system anomalies.  "/>
    <n v="1"/>
    <n v="376719"/>
  </r>
  <r>
    <x v="4"/>
    <n v="1785000"/>
    <m/>
    <s v="Additional funding for annual increase of hauling and off-site disposal which are required for biosolids that are processed at MBC.   Last increase was FY20."/>
    <s v="Biosolids HaulingAdjustment to reflect an anticipated revenue increase from the implementation of revised user fee charges for biosolids hauling and off-site disposal."/>
    <s v="Biosolids HaulingAddition of $1.80M non-personnel expenditures to support cost increase of biosolids hauling and off-site disposal."/>
    <n v="1"/>
    <n v="1785000"/>
  </r>
  <r>
    <x v="4"/>
    <n v="2600000"/>
    <m/>
    <s v="PL Replacement of Tank Lids and Weirs.Electrical Substation breaker overhaul and RMS trip device replacement for 44 breakers at Utility Substation (USS) 61, 62, 63, 64.Corrosion repair, control, and prevention of corroded equipment at all wastewater treatment plants.PS 64 - Valve Replacement"/>
    <s v="Multiple Facility MaintenanceAddition of non-personnel expenditures to support Point Loma Wastewater Treatment Plant tank lids and wastewater treatment plant corrosion repairs, pump station for pump station electrical breaker overhaul, pump station 64 valve replacement."/>
    <s v="Multiple Facility MaintenanceAddition of $2.60M non-personnel expenditures to support Point Loma Wastewater Treatment Plant tank lids and wastewater treatment plant corrosion repairs, pump station for pump station electrical breaker overhaul, pump station 64 valve replacement."/>
    <n v="1"/>
    <n v="2600000"/>
  </r>
  <r>
    <x v="4"/>
    <n v="95000"/>
    <m/>
    <s v="Addition of non-personnel expenditures in the amount of $95,000 on-going for increased outsourcing cost for permit-mandated sample analysis for emerging contaminants, as well as consulting services for Title V and air permitting and compliance issues at the Pump Station 2, MBC, and Point Loma Water Treatment Plant Facilities and North City to ensure PUD complies to the extend possible.Total $160,000 on-going with $40,000 Muni; $95,000 Metro; and $25,000 WaterRelated Forms: 48907, 48667, 48670"/>
    <s v="Consultant ServicesAddition of non-personnel expenditures for outsourcing of analysis of pharmaceutical volatile organic compounds which are not certified by the City's environmental labs due to their fairly new and complex nature."/>
    <s v="Consultant ServicesAddition of $160,000 non-personnel expenditures for outsourcing of analysis of pharmaceutical volatile organic compounds which are not certified by the City's environmental labs due to their fairly new and complex nature."/>
    <n v="1"/>
    <n v="95000"/>
  </r>
  <r>
    <x v="4"/>
    <n v="25000"/>
    <m/>
    <s v="Addition of non personnel expenditures in the amount of $25,000 on-going for outsourced analyses due to increased dioxin and radiological monitoring of Unregulated Contaminants Monitoring Rule (UCMR) requirements in drinking water analyses.Total $160,000 on-going with $40,000 Muni; $95,000 Metro; and $25,000 WaterRelated Forms: 48907, 48667, 48670"/>
    <s v="Consultant ServicesAddition of non-personnel expenditures for outsourcing of analysis of pharmaceutical volatile organic compounds which are not certified by the City's environmental labs due to their fairly new and complex nature."/>
    <s v="Consultant ServicesAddition of $160,000 non-personnel expenditures for outsourcing of analysis of pharmaceutical volatile organic compounds which are not certified by the City's environmental labs due to their fairly new and complex nature."/>
    <n v="1"/>
    <n v="25000"/>
  </r>
  <r>
    <x v="4"/>
    <n v="40000"/>
    <m/>
    <s v="Addition of non-personnel expenditures in the amount of $40,000 on-going for outsourcing of analysis of pharmaceutical volatile organic compounds for which the City's environmental labs are not certified due to their fairly new and complex nature.Total $160,000 on-going with $40,000 Muni; $95,000 Metro; and $25,000 WaterRelated Forms: 48907, 48667, 48670"/>
    <s v="Consultant ServicesAddition of non-personnel expenditures for outsourcing of analysis of pharmaceutical volatile organic compounds which are not certified by the City's environmental labs due to their fairly new and complex nature."/>
    <s v="Consultant ServicesAddition of $160,000 non-personnel expenditures for outsourcing of analysis of pharmaceutical volatile organic compounds which are not certified by the City's environmental labs due to their fairly new and complex nature."/>
    <n v="1"/>
    <n v="40000"/>
  </r>
  <r>
    <x v="9"/>
    <n v="360000"/>
    <m/>
    <s v="Addition of $350,000 one-time and $250,000 on-going non-personnel expenditures for Route Optimization Solution software. A route optimization solution will integrate and utilize waste collection route and customer data assets to provide the best optimized collection outcome for all waste collection routes including refuse, recyclables, and greens. The solution will automate the current manual paper route map process and allow routes to be dispatched electronically to onboard computers/devices that provide dynamic adaptive turn by turn navigation, speed limit and real time traffic information. The solution will track route progress and driver status, enabling quick assignment of incomplete routes or on-demand pickups. The solution will also integrate with multiple platforms including Salesforce for optimal reporting capability. Route Optimization will have a positive impact on Key Performance Indicator #5, Collection Services Customer Satisfaction, by helping to reduce missed collections. $350,000 one-time for development, data integration and initial install of all software and hardware. $250,000 on-going for annual licensing and hardware/software maintenance and support. This request is split 60% General Fund, 40% Recycling Fund, please see Form ID#48974 for the Recycling Fund portion. "/>
    <s v="Addition of Route Optimization Solution SoftwareAddition of one-time non-personnel expenditures for Route Optimization Solution software, to support the optimization of waste collection routes including refuse, recyclables, and greens."/>
    <s v="Addition of one-time non-personnel expenditures for Route Optimization Solution software, that will automate the current manual paper route map process and provide the most optimized outcome for all waste collection routes including refuse, recyclables, and greens. This request is split 60% General Fund, 40% Recycling Fund."/>
    <n v="1"/>
    <n v="360000"/>
  </r>
  <r>
    <x v="9"/>
    <n v="240000"/>
    <m/>
    <s v="Addition of $350,000 one-time and $250,000 on-going non-personnel expenditures for  Route Optimization Solution software. A route optimization solution will integrate and utilize waste collection route and customer data assets to provide the best optimized collection outcome for all waste collection routes including refuse, recyclables, and greens. The solution will automate the current manual paper route map process and allow routes to be dispatched electronically to onboard computers/devices that provide dynamic adaptive turn by turn navigation, speed limit and real time traffic information. The solution will track route progress and driver status, enabling quick assignment of incomplete routes or on-demand pickups. The solution will also integrate with multiple platforms including Salesforce for optimal reporting capability. Route Optimization will have a positive impact on Key Performance Indicator #5, Collection Services Customer Satisfaction, by helping to reduce missed collections. $350,000 one-time for development, data integration and initial install of all software and hardware. $250,000 on-going for annual licensing and hardware/software maintenance and support. This request is split 60% General Fund, 40% Recycling Fund, please see Form ID#48967 for the General Fund portion. "/>
    <s v="Addition of Route Optimization Solution SoftwareAddition of one-time non-personnel expenditures for Route Optimization Solution software, to support the optimization of waste collection routes including refuse, recyclables, and greens."/>
    <s v="Addition of one-time non-personnel expenditures for Route Optimization Solution software, that will automate the current manual paper route map process and provide the most optimized outcome for all waste collection routes including refuse, recyclables, and greens. This request is split 60% General Fund, 40% Recycling Fund."/>
    <n v="1"/>
    <n v="240000"/>
  </r>
  <r>
    <x v="9"/>
    <n v="48000"/>
    <m/>
    <s v="Addition of $48,000 one-time non-personnel expenditures for enhancements of the Tower Application to build customized reports that will be used for reporting and measuring data such as daily crew levels, vehicle availability, load tonnage, route assignments and route tonnage, for refuse, recycling and greens waste collection routes. This software enhancement will enable the department to regularly review operations outputs and take advantage of operational efficiencies that become evident."/>
    <s v="Addition of Tower Application Reporting SoftwareAddition of one-time non-personnel expenditures to build customized reports that will be used for reporting and measuring."/>
    <s v="Addition of one-time non-personnel expenditures to build customized reports that will be used for reporting and measuring, enabling the department to regularly review operations and take advantage of operational efficiencies."/>
    <n v="1"/>
    <n v="48000"/>
  </r>
  <r>
    <x v="9"/>
    <n v="48000"/>
    <m/>
    <s v="Addition of $48,000 one-time non-personnel expenditures to develop Radio Frequency Identification (RFID) capabilities for City and franchise hauler vehicles at the Miramar Landfill. Data recorded through RFID, such as account and vehicle information, load weights, date/time, material type, fees and payment types will be used for reporting and billing. This enhancement will reduce transaction time at the fee booth reducing delays and traffic back-ups, enabling Environmental Services Department to provide quality service to over 1000 disposal customers daily, and efficiently automate data that is currently being tracked manually."/>
    <s v="Addition of PC Scale Software Reporting EnhancementAddition of one-time non-personnel expenditures to develop Radio Frequency Identification capabilities for City and franchise hauler vehicles at the Miramar Landfill."/>
    <s v="Addition of one-time non-personnel expenditures to develop Radio Frequency Identification capabilities for City and franchise hauler vehicles at the Miramar Landfill. This enhancement will reduce transaction time at the fee booth reducing delays and traffic back-ups, enabling Environmental Services Department to provide quality service to over 1000 disposal customers daily, and efficiently automate data that is currently being tracked manually."/>
    <n v="1"/>
    <n v="48000"/>
  </r>
  <r>
    <x v="10"/>
    <n v="137134"/>
    <m/>
    <s v="Addition of 2.00 Equipment Operator 2 for Miramar Landfill and Greenery operations and maintenance. Requesting to convert these supplemental overbudget positions to budgeted positions. Positions were studied and approved by Personnel in FY2020. Positions are currently vacant."/>
    <s v="Addition of Laborers, Equipment Operator 2s and MaintenanceAddition of 3.00 Laborers, 2.00 Equipment Operator 2s and non-personnel expenditures, associated with operations and maintenance at the Miramar Landfill and Greenery."/>
    <s v="Addition of 2.00 Equipment Operator 2 for Miramar Landfill and Greenery operations and maintenance. Positions were studied and approved by Personnel in FY2020, the department is requesting to convert these supplemental overbudget positions to budgeted positions."/>
    <n v="1"/>
    <n v="137134"/>
  </r>
  <r>
    <x v="10"/>
    <n v="84370"/>
    <m/>
    <s v="Addition of 1.00 FTE Landfill Equipment Operator for Miramar Landfill and Greenery operations and maintenance. Requesting to convert this supplemental overbudget position to budgeted position. Position was studied and approved by Personnel in FY2020. Position is currently filled."/>
    <s v="Addition of Landfill Equipment OperatorAddition of 1.00 Landfill Equipment Operator to support operations and maintenance at the Miramar Landfill and Greenery."/>
    <s v="Addition of 1.00 FTE  Landfill Equipment Operator for Miramar Landfill and Greenery operations and maintenance. Position was studied and approved by Personnel in FY2020, the department is requesting to convert this supplemental overbudget position to budgeted position."/>
    <n v="1"/>
    <n v="84370"/>
  </r>
  <r>
    <x v="10"/>
    <n v="158673"/>
    <m/>
    <s v="Addition of 3.00 FTE Laborer positions for Miramar Landfill and Greenery operations and maintenance.  The Miramar landfill has 477 acres of active landfill and recently implemented 2 large Capital Improve Projects projects installing 5 miles of stormwater conveyances across the site.  The new improvements require regular cleaning, maintenance and repair to ensure continued performance in reducing sediment loads discharged from the landfill.  The landfill must comply with the Industrial General Permit requirements and continue to reduce and/or eliminate pollutant discharge to waters of the state.  To date no new FTE's have been added to maintain the capital improvements.  Additional improvements are scheduled to occur in FY22 and will continue to increase the need for dedicated maintenance positions."/>
    <s v="Addition of Laborers, Equipment Operator 2s and MaintenanceAddition of 3.00 Laborers, 2.00 Equipment Operator 2s and non-personnel expenditures, associated with operations and maintenance at the Miramar Landfill and Greenery."/>
    <s v="Addition of 3.00 FTE Laborer positions for Miramar Landfill and Greenery operations and maintenance. Positions will provide regular cleaning, maintenance and repair of the recently installed 5 miles of stormwater conveyances that ensure continued performance in reducing sediment loads discharged from the landfill."/>
    <n v="1"/>
    <n v="158673"/>
  </r>
  <r>
    <x v="10"/>
    <n v="1981287"/>
    <m/>
    <s v="Addition of $1,981,287 non-personnel expenditures for leased heavy duty machinery through Hawthorne Machinery Co.  Increase is due to pricing changes under new contracts awarded FY21.  Heavy duty machinery provided under the contracts is critical to operate the Miramar Landfill and Greenery and remain in compliance with permits and regulatory requirements including, but not limited to, the requirements of the Environmental Protection Agency, CALRecycle, the Solid Waste Local Enforcement Agency, the San Diego Regional Water Quality Control Board, the site Industrial General Permit, the San Diego Air Pollution Control Board, the California Air Resources Board, and the Citywide Stormwater Consent Decree."/>
    <s v="Addition of Heavy Duty Machinery Lease Addition of non-personnel expenditures for leased heavy duty machinery for the Miramar Landfill and Greenery through Hawthorne Machinery Co."/>
    <s v="Addition of non-personnel expenditures for leased heavy duty machinery through Hawthorne Machinery Co., required due to pricing changes under new contracts awarded FY21. Heavy duty machinery provided under the contracts is critical to operate the Miramar Landfill and Greenery and remain in compliance with permits and regulatory requirements."/>
    <n v="1"/>
    <n v="1981287"/>
  </r>
  <r>
    <x v="10"/>
    <n v="100000"/>
    <m/>
    <s v="Addition of $100,000 non-personnel expenditures for consultant services for Greenhouse Gas mitigation task orders. Consultant will perform assessments and develop strategies to mitigate potential odors from the Miramar Landfill as required per the existing Permit to Operate issued by the Air Pollution Control District which includes new Federal Source Performance Standards, California Assembly Bill 32, and California Health and Safety Codes."/>
    <s v="Addition of Greenhouse Gas Mitigation Consultant ServicesAddition of non-personnel expenditures for Consultant Services for the Miramar Landfill and Greenery."/>
    <s v="Addition of non-personnel expenditures for consultant services for Greenhouse Gas mitigation task orders. Consultant will perform assessments and develop strategies to mitigate potential odors from the Miramar Landfill as required per the existing Permit to Operate issued by the Air Pollution Control District."/>
    <n v="1"/>
    <n v="100000"/>
  </r>
  <r>
    <x v="10"/>
    <n v="25000"/>
    <m/>
    <s v="Addition of $25,000 non-personnel expenditures for maintenance and repair of the Enviro Cover Deployer 800, 3 generators, and 3 air compressors that are used to cover refuse at the Miramar Landfill each night."/>
    <s v="Addition of Maintenance and Repair Budget Addition of non-personnel expenditures for maintenance and repair of Landfill machinery and equipment."/>
    <s v="Addition of non-personnel expenditures for maintenance and repair of the Enviro Cover Deployer 800, 3 generators, and 3 air compressors that are used to cover refuse at the Miramar Landfill each night."/>
    <n v="1"/>
    <n v="25000"/>
  </r>
  <r>
    <x v="10"/>
    <n v="25000"/>
    <m/>
    <s v="Addition of $25,000 non-personnel expenditures for parts, repair and maintenance to the Aerated Static Pile (ASP) system for the Greenery at the Miramar Landfill.  The ASP system provides air circulation for controlled aeration to biodegraded organic material brought into the Miramar Landfill that is turned into compost for sale.  The aerated static pile system warranty period will end and the new equipment must be repaired and maintained in accordance with the facility permit requirements and Odor Impact Management Plan best practices."/>
    <s v="Addition of Aerated Static Pile MaintenanceAddition of on-going non-personnel expenditures for parts, repair and maintenance for the Aerated Static Pile System."/>
    <s v="Addition of non-personnel expenditures for parts, repair and maintenance to the Aerated Static Pile system for the Greenery at the Miramar Landfill which provides air circulation for controlled aeration to biodegraded organic material brought into the Miramar Landfill that is turned into compost for sale."/>
    <n v="1"/>
    <n v="25000"/>
  </r>
  <r>
    <x v="10"/>
    <n v="200000"/>
    <m/>
    <s v="Addition of $200,000 non-personnel expenditures for Eco-sorb deodorizer material from Byers Scientific.  The Environmental Services Department previously purchased three vapor phase odor units and deodorizer material in efforts to maintain regulatory compliance related to odor mitigation mandated by the San Diego County Air Pollution Control District.  The specific proprietary mixture of deodorizer material provided by the original equipment manufacturer is required to maintain the integrity of the units/instrumentation as well as the manufacturer's warranty."/>
    <s v="Addition of Odor Mitigation MaterialsAddition of non-personnel expenditures to purchase deodorizer material for odor mitigation at the Miramar Landfill."/>
    <s v="Addition of non-personnel expenditures for Eco-sorb deodorizer material for vapor phase odor units which ensure regulatory compliance related to odor mitigation mandated by the San Diego County Air Pollution Control District."/>
    <n v="1"/>
    <n v="200000"/>
  </r>
  <r>
    <x v="10"/>
    <n v="105782"/>
    <m/>
    <s v="Addition of 2.00 FTE Laborer positions to provide closed landfill maintenance including landfill gas system repairs and storm water conveyances.  The Closed Landfill Maintenance and Monitoring section is responsible for maintaining 775 acres of inactive landfill cover and 51 storm drains and miles of conveyance structures.  The section performs grading and repairs to maintain or correct regulatory violations.  Maintaining the landfill cover is an integral part of landfill gas collection system performance and reduces the instances of methane emissions related to decomposition."/>
    <s v="Addition of LaborersAddition of 2.00 Laborers associated with the closure and maintenance of inactive landfills"/>
    <s v="Addition of 2.00 FTE Laborer positions to provide closed landfill maintenance, repairs and grading for 775 acres of inactive landfill cover, 51 storm drains and miles of conveyance structures. Maintaining the landfill cover is an integral part of landfill gas collection system performance and reduces the instances of methane emissions related to decomposition."/>
    <n v="1"/>
    <n v="105782"/>
  </r>
  <r>
    <x v="10"/>
    <n v="100000"/>
    <m/>
    <s v="Addition of $100,000 non-personnel expenditures to fund a consultant services agreement for Landfill Gas System Services for the closed landfills at Arizona Street and South Chollas Landfills.  The consultant will be responsible for performing all regulatory monitoring, operation, maintenance, and reporting for the active Landfill Gas Collection Systems at each site.  This adjustment will assist with optimizing landfill gas removal and efficiency in a cost effective manner and ensure compliance with all current Federal, State and Local regulations including Title 27 of California Code of Regulations, Rule 59, 59.1 of the San Diego Air Pollution Control District, CA Assembly Bill 32. "/>
    <s v="Addition of Closed Landfills Gas System MaintenanceAddition of non-personnel expenditures for Gas System maintenance at closed landfills."/>
    <s v="Addition of non-personnel expenditures for consultant Landfill Gas System Services for the closed landfills at Arizona Street and South Chollas Landfills. Consultant will be responsible for regulatory monitoring, operation, maintenance, and reporting for the active Landfill Gas Collection Systems at each site to ensure compliance with all current Federal, State and Local regulations. "/>
    <n v="1"/>
    <n v="100000"/>
  </r>
  <r>
    <x v="1"/>
    <n v="200000"/>
    <n v="200000"/>
    <s v="Addition of $200,000 non-personnel expenditures and associated revenue for the purchase and sale of automated refuse containers (black trash cans).  This request will increase NPE from $1,350,000 to $1,550,000 and Revenue from $1,200,000 to $1,400,000 based on actuals for the last two fiscal years.  This addition supports the weekly residential refuse collection program of over 14,000,000 service stops per year."/>
    <s v="Addition of Automated ContainersAddition of non-personnel expenditures and associated revenue for the purchase and sale of automated refuse containers."/>
    <s v="Addition of non-personnel expenditures and associated revenue for the purchase and sale of automated refuse containers (black trash cans), based on actuals for the last two fiscal years.  This addition supports the weekly residential refuse collection program of over 14,000,000 service stops per year."/>
    <n v="0.5"/>
    <n v="100000"/>
  </r>
  <r>
    <x v="1"/>
    <n v="350000"/>
    <m/>
    <s v="Addition of on-going personnel expenditures of $350,000 in Overtime. The additional funding is needed to maintain current service levels for the weekly residential refuse collection program of over 14,000,000 stops per year. Overtime is used by Sanitation Drivers working on their day off to cover for employees being off work or on light duty due to injuries and industrial leave (average 18.18 employees per day), to cover for employees out each day due to calling in sick (average 5.18 employees per day), to cover for employees out each day due to calling in FMLA (average 3.25 employees per day), and to cover for vehicle breakdowns (average 8 per day at 2 hours each)."/>
    <s v="Addition of Overtime BudgetAddition of personnel expenditures to align with historical and projected overtime expenditures for the weekly residential refuse collection program."/>
    <s v="Addition of personnel expenditures in overtime in the Environmental Services Department Collection Services Division to maintain current service levels for the weekly residential refuse collection program of over 14,000,000 service stops per year."/>
    <n v="0.5"/>
    <n v="175000"/>
  </r>
  <r>
    <x v="1"/>
    <n v="150000"/>
    <m/>
    <s v="Addition of on-going personnel expenditures of $150,000 in Overtime. The additional funding is needed to maintain current service levels for the bi-weekly residential recycling and greenery collection programs of over 13,000,000 stops per year. Overtime is used by Sanitation Drivers working on their day off to cover for employees being off work or on light duty due to injuries and industrial leave (average 18.18 employees per day), to cover for employees out each day due to calling in sick (average 5.18 employees per day), to cover for employees out each day due to calling in FMLA (average 3.25 employees per day), and to cover for vehicle breakdowns (average 8 per day, at 2 hours each)."/>
    <s v="Addition of Overtime BudgetAddition of personnel expenditures to align with historical and projected overtime expenditures for the bi-weekly residential recycling and greenery collection programs."/>
    <s v="Addition of personnel expenditures in overtime in the Environmental Services Department Collection Services Division to maintain current service levels for the bi-weekly residential recycling and greenery collection programs of over 13,000,000 service stops per year."/>
    <n v="0.5"/>
    <n v="75000"/>
  </r>
  <r>
    <x v="10"/>
    <n v="59000"/>
    <n v="59000"/>
    <s v="Addition of $59,000 in non-personnel expenditures for hazardous waste disposal services, and associated revenue. This increase will offset the anticipated 50% cut from the FY22 CalRecycle Oil Program grant. This will maintain the annual level of Household Hazardous Waste Program (HHWP) operations including eight annual regularly scheduled one-day collection events that serve 4,600 residents and divert 138,000 pounds of hazardous waste from improper disposal. Program costs are partially recovered through revenue received under the Service Level Agreement with the Public Utilities Department."/>
    <s v="Addition of Hazardous Waste Disposal ServicesAddition of non-personnel expenditures and associated revenue for the Household Hazardous Waste Program."/>
    <s v="Addition of non-personnel expenditures for Household Hazardous Waste disposal services to maintain the eight annual, regularly scheduled one-day collection events which serve 4,600 residents and divert 138,000 pounds of hazardous waste from improper disposal. Program costs are partially recovered through revenue received under the Service Level Agreement with the Public Utilities Department."/>
    <n v="1"/>
    <n v="59000"/>
  </r>
  <r>
    <x v="11"/>
    <n v="241126"/>
    <m/>
    <s v="Addition of two Grounds Maintenance Worker 2 for Citywide Park Forestry support of new facilities within the Citywide park system."/>
    <s v="Citywide Park Maintenance for New Facilities and Play All Day SitesAddition of 7.00 FTE Positions and associated non-personnel expenditures to support the expansion, maintenance, and operations of parks."/>
    <s v="Addition of 1.00 Aquatic Technician 2, 1.00 Equipment Technician 2, 3.00 Grounds Maintenance Worker 2, 2.00 Light Equipment Operators and associated non-personnel expenditures to support the expansion, maintenance, and operations of  parks. This is for 4 new facilities and 6 Play all Day/Joint Use sites."/>
    <n v="1"/>
    <n v="241126"/>
  </r>
  <r>
    <x v="4"/>
    <n v="679645"/>
    <m/>
    <s v="This expense will cover the anticipated O&amp;amp;M Senior Staff , Plant Operators, Maintenance, and Administrative Staff for the Pure Water Operations Division."/>
    <s v="Pure Water Operations SupportAddition of 7.64 FTE positions and non-personnel expenditures associated with the establishment of the Pure Water laboratory operations and training modules, and to support Pure Water facilities."/>
    <s v="Addition of FTE for Pure Water OperationsAddition of 6.50 FTE positions for continued oversight and operations in North City Pure Water Facility, North City Pure Water Pipeline, North City Pure Water Pump Station, and the Dechlor Facility."/>
    <n v="1"/>
    <n v="679645"/>
  </r>
  <r>
    <x v="4"/>
    <n v="43594"/>
    <m/>
    <s v="This adjustment includes the addition of 1 FTE (Program Manager -Provisional Alan Langworthy)."/>
    <s v="National Pollution Discharge Elimination System SupportAddition of 1.00 Biologist 2 and 0.35 Program Manager - Hourly to support and secure National Pollution Discharge Elimination System waiver and permit requirements and ensure compliance. "/>
    <s v="Addition of Program ManagerAddition of 0.35 Program Manager - Hourly to support the NPDES permit requirements, issues related to Point Loma Permit Waiver, and secondary equivalency legislation, regulations, and interplay between Pure Water implementation. This position is expected to work 720 hours, 90 days,  per year permitted by the Provisional guidelines."/>
    <n v="1"/>
    <n v="43594"/>
  </r>
  <r>
    <x v="0"/>
    <n v="-334796"/>
    <m/>
    <s v="Last year an on-going revenue adjustment of $1,096,258 was budgeted for FY2019. Since FY 2020 revenue was  $761,462, there is a budget adjustment of -$334,796 to get to the FY 2020 amount in FY2021. Transfer from the General Fund to reimburse the E&amp;amp;CP fund for non-billed costs incurred by Public Work's personnel related to inspections performed in the right-of-way for utility permits issued to the San Diego Gas and Electric."/>
    <s v="SDG&amp;amp;E ReimbursementReduction of the transfer to the Engineering and Capital Projects Fund associated with actual expenses from Fiscal Year 2020 for right-of-way utility permits. The total budget would be $761,462."/>
    <s v="Reduction of the transfer to the Engineering and Capital Projects Fund associated with actual expenses from Fiscal Year 2020 for right-of-way utility permits. The total budget would be $761,462."/>
    <n v="0.1"/>
    <n v="-33479.599999999999"/>
  </r>
  <r>
    <x v="0"/>
    <n v="60000"/>
    <m/>
    <s v="SANDAG Shoreline Monitoring Program"/>
    <s v="SANDAG Shoreline Monitoring ProgramAddition of non-personnel expenditures for the City's participation in the Shoreline Monitoring Program run by SANDAG."/>
    <s v="Addition of non-personnel expenditures for the City's participation in the Shoreline Monitoring Program run by SANDAG."/>
    <n v="1"/>
    <n v="60000"/>
  </r>
  <r>
    <x v="4"/>
    <n v="780000"/>
    <m/>
    <s v="Addition of non-personnel expenditures in the amount of $580,000 on-going and $200,000 one-time for new contract to complete a Department - Wide Master Plan to focus on repair and rehabilitation projects to maximize the useful life of existing infrastructure and to analyze the feasibility of Energy Project.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water, wastewater, and recycled water systems.Total $2,200,000 with $580,000 Muni; $780,000 Metro; and $840,000 WaterRelated Form IDs 47358, 48355, 48384"/>
    <s v="Condition AssessmentsAddition of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s v="Condition AssessmentsAddition of $2.20M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n v="1"/>
    <n v="780000"/>
  </r>
  <r>
    <x v="4"/>
    <n v="3459362"/>
    <m/>
    <s v="Addition of 4.0 FTE positions (1 Sr. Civil Eng; 2 Asoc Civil Eng; and 1 Asst Civil Eng) and related non-personnel expenditures in the amount of $3 million to address increased Dam Regulations performing work related to emergency action plans, condition assessments, and dam repairs/rehabilitation projects at all 9 dams. Additional work performed will be related to interagency agreements and ensuring City performs all required facilities operations and maintenance and collects required cost share from other agencies, work related to upcoming rehabilitation projects in miles of pipeline of the aging raw water conveyance system, and participate in design and constructability reviews for construction projects in Miramar Reservoir, as part of Pure Water Program."/>
    <s v="Dams SupportAddition of 4.00 FTE positions and non-personnel expenditures to perform work related to emergency action plans, condition assessments, dam repair and rehabilitation, and to comply with dam regulations at all nine dams."/>
    <s v="Dams SupportAddition of 4.00 FTE positions and related non-personnel expenditures in the amount of $3 million to address increased Dam Regulations performing work related to emergency action plans, condition assessments, and dam repair and rehabilitation projects at all nine dams. Positions will perform work related to interagency agreements, operations and maintenance of required facilities, collection of required cost share from other agencies, upcoming rehabilitation projects in miles of pipeline of the aging raw water conveyance system, and design and constructability reviews for construction projects in Miramar Reservoir as part of Pure Water Program."/>
    <n v="1"/>
    <n v="3459362"/>
  </r>
  <r>
    <x v="4"/>
    <n v="7253900"/>
    <m/>
    <s v="Addition of one-time non-personnel expenditures in the amount of $7.2 million of preventative maintenance projects.  System Operations Division manages and operates nine City reservoirs, three water treatment plants and a distribution system which consist of 29 distribution reservoirs/standpipes, 49 pump stations, over 400 regulating stations and 138 different pressure zones.The City's water system delivers more than 200 million gallons per day on the average of treated water to more than 1.3 million customers in the cities of San Diego, Coronado, Del Mar and Imperial Beach.  In addition, the division operates and maintains the recycled water distribution system.  Therefore, the $7.2 million is needed to perform preventative maintenance on all of our facilities. Currently, there is a backlog of maintenance projects that has not been performed due to a lack of funding.  The preventative maintenance projects are required per the DODS and State and Federal Regulations.  The $7.2 million, will be used to complete various projects at the reservoirs and treatment plants.  A few of the projects are as follows:  maintenance of the metering pumps, bulk chemical tanks, ozone generator heat exchangers; sedimentation basins and the raw water chemical feed system and SOZ channel Slice Gate.   In addition, the division needs to purchase 3 crew trucks and replace 3 dilapidated boats.  In FY 2019 positions were added to the Corrosion section, but no budget was added to purchase vehicle for these positions.  Therefore, the division is required to rent vehicles, which is costing 3 times more than what it would cost to purchase the vehicles.     "/>
    <s v="System Operations Preventative MaintenanceAddition of $1.39M ongoing and $5.87M one-time non-personnel expenditures for preventative maintenance projects within Public Utilities.  This adjustment includes purchase of crew trucks and dilapidated boats and allows for performance of critical preventative maintenance on some of our essential facilities and continued compliance with State and Federal Regulations."/>
    <s v="System Operations Preventative MaintenanceAddition of $1.39M ongoing and $5.87M one-time non-personnel expenditures for preventative maintenance projects within Public Utilities.  This adjustment includes purchase of crew trucks and dilapidated boats and allows for performance of critical preventative maintenance on some of our essential facilities and continued compliance with State and Federal Regulations."/>
    <n v="1"/>
    <n v="7253900"/>
  </r>
  <r>
    <x v="4"/>
    <n v="22981"/>
    <m/>
    <s v="$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3 &amp;amp; 48374."/>
    <s v="Industrial Control System Security MeasuresAddition of 0.23 Instrumentation and Control Technician to support Preventative Maintenance Program that will enhance security system functionality."/>
    <s v="Industrial Control System Security MeasuresAddition of 1.00 Instrumentation and Control Technician for the proper development and implementation of a proactive Preventative Maintenance Program (PMP) that will enhance security system functionality."/>
    <n v="1"/>
    <n v="22981"/>
  </r>
  <r>
    <x v="4"/>
    <n v="27797"/>
    <m/>
    <s v="$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1 &amp;amp; 48374."/>
    <s v="Industrial Control System Security MeasuresAddition of 0.30 Instrumentation and Control Technician to support Preventative Maintenance Program that will enhance security system functionality."/>
    <s v="Industrial Control System Security MeasuresAddition of 1.00 Instrumentation and Control Technician for the proper development and implementation of a proactive Preventative Maintenance Program (PMP) that will enhance security system functionality."/>
    <n v="1"/>
    <n v="27797"/>
  </r>
  <r>
    <x v="4"/>
    <n v="46964"/>
    <m/>
    <s v="$94,032 needed for Industrial Control System Security Measures, split funded $22,109 Muni/ $26,744 Metro/ $45,179 Water.  Addition of 1.00 Instrumentation &amp;amp; Control Technician (I&amp;amp;CT) to support the Security &amp;amp; Emergency Planning (S&amp;amp;EP) Section.  The Department's electronic surveillance and access control systems will continue to grow at a rapid pace as more facilities are in need of either upgrades or initial systems.  These include, but are not limited to: 12 critical Wastewater facilities as identified by the ICS Audit; 9 Reservoirs as identified by RFP#2 and a growing footprint at Chollas Yard.  In addition, the Preventive Maintenance Program (PMP) cannot be properly implemented, which is putting the overall sustainability at risk.  This pertains to: 700+ networked security cameras; 375+ card readers; 90+ I-Star controllers; 160+ Ubiquity Links (wi-fi communication); 40+ network switches; 60+ servers (NVC or Management servers); 100 Gate Controllers.  The I&amp;amp;CT position will allow for the proper development and implementation of a proactive PMP that will greatly enhance security system functionality.  This will result in cost savings based on the ability to perform more work in-house while reducing the frequency of system component failures all while a reliance on outside vendors is reduced.  Reference Forms 48371 &amp;amp; 48373."/>
    <s v="Industrial Control System Security MeasuresAddition of 0.47 Instrumentation and Control Technician to support Preventative Maintenance Program that will enhance security system functionality."/>
    <s v="Industrial Control System Security MeasuresAddition of 1.00 Instrumentation and Control Technician for the proper development and implementation of a proactive Preventative Maintenance Program (PMP) that will enhance security system functionality."/>
    <n v="1"/>
    <n v="46964"/>
  </r>
  <r>
    <x v="4"/>
    <n v="840000"/>
    <m/>
    <s v="Addition of non-personnel expenditures in the amount of $840,000 on-going for new contract to complete a Department - Wide Master Plan to focus on repair and rehabilitation projects to maximize the useful life of existing infrastructure. It is the City's goal to ensure new infrastructure is provided and existing infrastructure is properly maintained, repaired and rehabilitated to extend it's useful life without compromising system risk or reliability. The Master Plan was an Executive Team request for EPM to manage and will include water, wastewater, and recycled water systems.Total $2,200,000 with $580,000 Muni; $780,000 Metro; and $840,000 WaterRelated Form IDs 47358, 48355, 48384"/>
    <s v="Condition AssessmentsAddition of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s v="Condition AssessmentsAddition of $2.20M non-personnel expenditures to complete Public Utilities Department - Wide Master Plan to maximize the useful life of existing infrastructures. The additional funding ensures new infrastructure is provided and existing infrastructure is properly maintained, repaired, and rehabilitated to extend its useful life without compromising system risk or reliability."/>
    <n v="1"/>
    <n v="840000"/>
  </r>
  <r>
    <x v="4"/>
    <n v="1000000"/>
    <m/>
    <s v="Repair influent pump station hydraulic system.Update of obsolete EDRS in order to continue providing redundancy to the Demonstration Pure Water Facility (DPWF).  "/>
    <s v="NCWRP Facility MaintenanceAddition of one-time non-personnel expenditures for facility maintenance and pump station hydraulic system repairs at North County Water Reclamation Plant."/>
    <s v="NCWRP Facility MaintenanceAddition of $1.00M one-time non-personnel expenditures for facility maintenance and pump station hydraulic system repairs at North County Water Reclamation Plant."/>
    <n v="1"/>
    <n v="1000000"/>
  </r>
  <r>
    <x v="4"/>
    <n v="1062178"/>
    <m/>
    <s v="Add 10.0 WWTD positions to support the division's Power Reliability Project and the new Pump Station section."/>
    <s v="Power Reliability Project and Pump StationAddition of 10.00 FTE positions and reduction of 1.00 Principal Plant Technician Supervisor to support Power Reliability Project and the new Pump Station Section."/>
    <s v="Power Reliability Project and Pump Station Addition of 10.00 FTE positions to support Power Reliability Project and the new Pump Station section. These position will prioritize preventative maintenance tasks for these sections."/>
    <n v="1"/>
    <n v="1062178"/>
  </r>
  <r>
    <x v="4"/>
    <n v="169205"/>
    <m/>
    <s v="Labor positions are anticipated for operation and maintenance of the Morena Pump Station."/>
    <s v="Pure Water Operations SupportAddition of 3.86 FTE positions and non-personnel expenditures to support the establishment of the Pure Water laboratory operations and the implementation of the Pure Water facilities."/>
    <s v="Pure Water SupportAddition of 1.00 Plant Technician 2 and 1.00 Plant Technician 3 for anticipated operation and maintenance of Morena Pump Station. "/>
    <n v="1"/>
    <n v="169205"/>
  </r>
  <r>
    <x v="4"/>
    <n v="38000"/>
    <m/>
    <s v="Addition of non-personnel expenditures in the amount of $36,500 on-going and $1,500 one-time for the procurement of two (2) Auto-sampler replacement units for composite sampling of the Point Loma influent and effluent samples to monitor wastewater flow. These equipment helps to protect the sewer collection system and plant treatment processes and is part of the source control program to control and minimize pollutants in the system to ensure treatability of wastewater. It is important to prevent plant upsets and these support both Pure Water and the waiver.Total $781,000 with $38,000 Muni; $648,000 Metro; and $95,000 WaterRelated Forms: 48691, 48692, 48776"/>
    <s v="Addition of Lab and Field Equipment Addition of ongoing and one-time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
    <s v="Addition of Lab and Field EquipmentAddition of $121,500 on-going and $659,500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
    <n v="1"/>
    <n v="38000"/>
  </r>
  <r>
    <x v="4"/>
    <n v="648000"/>
    <m/>
    <s v="Addition of non-personnel expenditures in the amount of $60,000 on-going and $588,000 one-time for procurement of various lab and field equipment for the Environmental Chemistry, Microbiology and Toxicology labs and Marine Biology and Ocean Operations in support of Pure Water Program, routine and emergency maintenance, consistence and uninterrupted sampling at sea.Total $781,000 with $38,000 Muni; $648,000 Metro; and $95,000 WaterRelated Forms: 48691, 48692, 48776"/>
    <s v="Addition of Lab and Field EquipmentAddition of ongoing and one-time expendituresfor the procurement of two Auto-sampler replacement units for composite sampling of the Point Loma influent and effluent samples to monitor wastewater flow. This adjustment also allows for Lab and Field Equipments to monitor for illegal discharge, to comply with OSHA standards, to maintain regulatory compliance, and to help ensure productions and delivery of safe and high quality drinking water."/>
    <s v="Addition of Lab and Field EquipmentAddition of $121,500 on-going and $659,500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
    <n v="1"/>
    <n v="648000"/>
  </r>
  <r>
    <x v="4"/>
    <n v="95000"/>
    <m/>
    <s v="Addition of non-personnel expenditures in the amount of $25,000 on-going and $70,000 one-time for replacement of laboratory equipment and supplies in support of the Pure Water Program, drinking water monitoring, and routine and emergency maintenance of lab equipment.Total $781,000 with $38,000 Muni; $648,000 Metro; and $95,000 WaterRelated Forms: 48691, 48692, 48776"/>
    <s v="Addition of Lab and Field EquipmentAddition of on-going and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
    <s v="Addition of Lab and Field EquipmentAddition of $121,500 on-going and $659,500 one-time non-personnel expenditures for the procurement of two Auto-sampler replacement units for composite sampling of the Point Loma influent and effluent samples to monitor wastewater flow. This adjustment also allows for Lab and Field Equipment to monitor for illegal discharge, to comply with OSHA standards, to maintain regulatory compliance, and to help ensure productions and delivery of safe and high quality drinking water."/>
    <n v="1"/>
    <n v="95000"/>
  </r>
  <r>
    <x v="4"/>
    <n v="371070"/>
    <m/>
    <s v="Addition of 3.00 FTE positions (1.0 Biologist 2, .43 Sr Chemist, and .43 Asst Chemist in Metro, .57 Sr Chemist and .57 Asst Chemist in Water) to support the establishment of the Pure Water laboratory operations and non-personnel expenditures in the amount of $440,000 on-going for various lab supplies and equipment for the Pure Water Program in the Water Quality Chemistry Services lab.Total $440,000 with $189,200 Metro, $250,800 WaterRelated Forms: 48777, 48779"/>
    <s v="Pure Water Operations SupportAddition of 3.86 FTE positions and non-personnel expenditures to support the establishment of the Pure Water laboratory operations and the implementation of the Pure Water facilities."/>
    <s v="Pure Water SupportAddition of 1.00 Biologist 2, 1.00 Senior Chemist, and 1.00 Assistant Chemist and $440,000 non-personnel expenditures to support the establishment of the Pure Water laboratory operations and various lab supplies and equipment for the Pure Water Program in the Water Quality Chemistry Services lab."/>
    <n v="1"/>
    <n v="371070"/>
  </r>
  <r>
    <x v="4"/>
    <n v="370456"/>
    <m/>
    <s v="Addition of 3.00 FTE positions (1.0 Biologist 2, .43 Sr Chemist, and .43 Asst Chemist in Metro, .57 Sr Chemist and .57 Asst Chemist in Water) to support the establishment of the Pure Water laboratory operations and non-personnel expenditures in the amount of $440,000 on-going for various lab supplies and equipment for the Pure Water Program in the Water Quality Chemistry Services lab.Total $440,000 with $189,200 Metro, $250,800 WaterRelated Forms: 48777, 48779"/>
    <s v="Pure Water Operations SupportAddition of 7.64 FTE positions and non-personnel expenditures associated with the establishment of the Pure Water laboratory operations and training modules, and to support Pure Water facilities."/>
    <s v="Pure Water SupportAddition of 1.00 Biologist 2, 1.00 Senior Chemist, and 1.00 Assistant Chemist and $440,000 non-personnel expenditures to support the establishment of the Pure Water laboratory operations and various lab supplies and equipment for the Pure Water Program in the Water Quality Chemistry Services lab."/>
    <n v="1"/>
    <n v="370456"/>
  </r>
  <r>
    <x v="4"/>
    <n v="60000"/>
    <m/>
    <s v="Interim Offices to be used prior to the completion of the North City Pure Water Facility Administrative Building."/>
    <s v="Pure Water Operations Trailer RentalAddition of non-personnel expenditures for interim office used by Pure Water new-hires to complete observation of equipment installations and certification training and assist in operations and maintenance readiness."/>
    <s v="Pure Water Operations Trailer RentalAddition of $60,000 non-personnel expenditures for interim office space used by Pure Water new-hires to complete observation of equipment installations and certification training and assist in operations and maintenance readiness."/>
    <n v="1"/>
    <n v="60000"/>
  </r>
  <r>
    <x v="4"/>
    <n v="30000"/>
    <m/>
    <s v="The Pure Water Operations Division is a new facility and has operational needs that include office supplies that will be hired."/>
    <s v="Pure Water Operations Support - SuppliesAddition of non-personnel expenditures for supplies to operate the North City Pure Water Facility."/>
    <s v="Pure Water Operations Support - SuppliesAddition of $30,000 non-personnel expenditures for supplies to operate the North City Pure Water Facility."/>
    <n v="1"/>
    <n v="30000"/>
  </r>
  <r>
    <x v="12"/>
    <n v="16676"/>
    <m/>
    <s v="Proposition 218 compliance of General Fund reimbursement to Maintenance Assessment Districts (MADs) for the maintenance of City parks. Decrease in landscape maintenance per acre costs from $6,400 per acre to $6,527 per acre."/>
    <s v="Mandatory General Benefit ContributionAdjustment in State-mandated funding for the general benefit contribution for City parks maintained by Maintenance Assessment Districts."/>
    <s v="Addition of $16,676 in non-personnel expenditures associated with the Mandatory General Benefit contribution. This increase is for the Mandatory General Benefit contribution adjustment which reflects an increase in expenditures for the Department associated with general benefit contribution for City parks maintained by Maintenance Assessment Districts (MADs)."/>
    <n v="0.5"/>
    <n v="8338"/>
  </r>
  <r>
    <x v="12"/>
    <n v="1280"/>
    <m/>
    <s v="Addition of non-personnel expenditures related to maintain and support a 0.20 acre pocket park. This park is anticipated to open in June 2021. Therefore, the Grounds Maintenance Worker II will be annualized for a total addition of 0.50 FTE Grounds Maintenance Worker II once the park is fully online. "/>
    <s v="New Facility – Franklin Ridge Pocket Park (CD7). Addition of non-personnel expenditures to support the maintenance and operations of the Franklin Ridge Pocket Park which will occur as a transfer to the Maintenance Assessment District to be included as part of the general benefit contribution."/>
    <s v="New Facility – Franklin Ridge Pocket Park (CD7). This adjustment includes the addition of $1,280 in non-personnel expenditures to support the maintenance and operations of the Franklin Ridge Pocket Park."/>
    <n v="0.5"/>
    <n v="640"/>
  </r>
  <r>
    <x v="12"/>
    <n v="69905"/>
    <m/>
    <s v="Addition of associated non-personnel expenditures related to maintain and support a 23.5 joint use park. The joint use agreement is anticipated to take effect on July 1, 2021. The City will be required to reimburse the San Dieguito Union School District for shared costs. This joint use park is adjacent to the Pacific Highlands Ranch Recreation Center."/>
    <s v="New Facility – Pacific Trails Middle School Joint UseAddition of non-personnel expenditures to support the maintenance and operations of the Pacific Trails Middle School Joint Use."/>
    <s v="New Facility –  Pacific Trails Middle School Joint Use (CD1). This adjustment includes the total expenditures of $69,905 to support the maintenance and operations of the Pacific Trails Middle School Joint Use. "/>
    <n v="0.5"/>
    <n v="34952.5"/>
  </r>
  <r>
    <x v="12"/>
    <n v="60368"/>
    <m/>
    <s v="Addition of 0.50 FTE Grounds Maintenance Worker II and associated non-personnel expenditures related to maintain and support a 3.69 joint use park. This park is anticipated to open in February 2022. Therefore, Grounds Maintenance Worker II will be annualized for a total addition of 0.50 FTE Grounds Maintenance Worker II once the park is fully online. "/>
    <s v="New Facility – Marie Curie Elementary Joint UseAddition of 0.50 Grounds Maintenance Worker 2 and associated non-personnel expenditures to support the maintenance and operations of the Marie Curie Elementary Joint Use site. The FY2022 FTE position and expenditures are annualized to reflect the projected start date throughout the fiscal year."/>
    <s v="New Facility – Marie Curie Joint Use (CD1). This adjustment includes the addition of 0.50 FTE Grounds Maintenance Worker 2 and total expenditures of $59,447 to support the maintenance and operations of the Marie Curie Joint Use."/>
    <n v="0.5"/>
    <n v="30184"/>
  </r>
  <r>
    <x v="12"/>
    <n v="57303"/>
    <m/>
    <s v="Addition of 1.00 FTE Grounds Maintenance Worker II and associated non-personnel expenditures related to maintain and support a 3.4 acre park. This park is anticipated to open in May 2022. Therefore, Grounds Maintenance Worker II will be annualized for a total addition of 1.00 FTE Grounds Maintenance Worker II once the park is fully online. "/>
    <s v="New Facility – Fairbrook Neighborhood ParkAddition of 1.00 Grounds Maintenance Worker 2 and associated non-personnel expenditures to support the maintenance and operations of the Fairbrook Neighborhood Park. The FY2022 FTE position and expenditures are annualized to reflect the projected start date throughout the fiscal year."/>
    <s v="New Facility – Fairbrook Neighborhood Park (CD5). This adjustment includes the addition of 1.00 FTE Grounds Maintenance Worker 2 and total expenditures of $56,564 to support the maintenance and operations of the Fairbrook Neighborhood Park."/>
    <n v="0.5"/>
    <n v="28651.5"/>
  </r>
  <r>
    <x v="12"/>
    <n v="179717"/>
    <m/>
    <s v="Addition of 0.50 FTE Grounds Maintenance Worker II and associated non-personnel expenditures related to maintain and support this downtown park enhancement. This park is an existing park with additional enhancements including a new restroom, tot lot and dog park. This park is anticipated to open in January 2022. Therefore, the Grounds Maintenance Worker II will be annualized for a total addition of 0.50 FTE Grounds Maintenance Worker II once the park is fully online. "/>
    <s v="New Facility – Children's Park EnhancementAddition of 0.50 Grounds Maintenance Worker 2 and associated non-personnel expenditures to support the maintenance and operations of the Children's Park enhancements. The FY 2022 FTE position and expenditures are annualized to reflect the projected start date throughout the fiscal year."/>
    <s v="New Facility – Children's Park Enhancement (CD3). This adjustment includes the addition of 0.50 FTE Grounds Maintenance Worker 2 and total expenditures of $178,613 to support the maintenance and operations of the Children's Park enhancements."/>
    <n v="0.5"/>
    <n v="89858.5"/>
  </r>
  <r>
    <x v="12"/>
    <n v="71457"/>
    <m/>
    <s v="Addition of 0.50 FTE Grounds Maintenance Worker II and associated non-personnel expenditures related to maintain and support a 5.85 acre park. This park is anticipated to open in January 2022. Therefore, the Grounds Maintenance Worker II will be annualized for a total addition of 0.50 FTE Grounds Maintenance Worker II once the park is fully online. "/>
    <s v="New Facility – Sequoia Elementary School Joint UseAddition of 0.50 Grounds Maintenance Worker 2 and non-personnel expenditures to support the maintenance and operations of the Sequoia Elementary Joint Use site. The FY2022 FTE position and expenditures are annualized to reflect the projected start date throughout the fiscal year."/>
    <s v="New Facility – Sequoia Elementary School Joint Use (CD 6). This adjustment includes the addition of 0.50 FTE Grounds Maintenance Worker 2 and total expenditures of $70,353 to support the maintenance and operations of the Sequoia Elementary School Joint Use."/>
    <n v="0.5"/>
    <n v="35728.5"/>
  </r>
  <r>
    <x v="13"/>
    <n v="70564"/>
    <m/>
    <s v="Addition of personnel and non-personnel related expenditures to support the maintenance and operation of the new 2.35 acre Joint Use site."/>
    <s v="New Facility-Rolando Park Elementary Joint UseAddition of 0.50 Grounds Maintenance Worker 2 and associated non-personnel expenditures to support the maintenance and operation of the Rolando Park Elementary Joint Use site. The FY2022 FTE position and expenditures are annualized to reflect the projected start date throughout the fiscal year."/>
    <s v="New Facility-Rolando Park Elementary Joint Use (CD4). This adjustment includes the addition of 0.25 Grounds Maintenance Worker 2 and total expenditures of $69,542 to support the maintenance and operation of the Rolando Park Elementary Joint Use site."/>
    <n v="0.5"/>
    <n v="35282"/>
  </r>
  <r>
    <x v="13"/>
    <n v="56595"/>
    <m/>
    <s v="Addition of associated non-personnel and personnel expenditures to maintain and support the new 0.80 acre La Paz Mini Park and playground."/>
    <s v="New Facility-La Paz Mini ParkAddition of 0.50 Grounds Maintenance Worker 2 and associated non-personnel expenditures to support the operations and maintenance at the La Paz Mini Park. The FY2022 FTE position and expenditures are annualized to reflect the projected start date throughout the fiscal year."/>
    <s v="New Facility-La Paz Mini Park (CD4). This adjustment includes the addition of 0.33 Grounds Maintenance Worker 2 and total expenditures of $55,504 to support the operations and maintenance at the La Paz Mini Park."/>
    <n v="0.5"/>
    <n v="28297.5"/>
  </r>
  <r>
    <x v="13"/>
    <n v="239469"/>
    <n v="8750"/>
    <s v="Addition of both non-personnel and personnel expenditures related to the operation of a new Joint Use pool located adjacent to Swanson Pool. Anticipated opening date is December 2021."/>
    <s v="New Facility-Standley Middle School Joint Use PoolAddition of 3.98 FTE Positions and associated non-personnel expenditures to support the operations of the Standley Middle School Joint Use Pool. The FY2022 FTE positions and expenditures are annualized to reflect the projected start date throughout the fiscal year."/>
    <s v="New Facility-Standley Middle School Joint Use Pool (CD1). This adjustments includes the addition of 0.58 Swimming Pool Manager 2, 0.88 Swimming Pool Manager 1-Hourly, 2.52 Pool Guard 2- Hourly and total expenditures of $224,134 to support the operations of the Standley Middle School Joint Use Pool."/>
    <n v="0.5"/>
    <n v="119734.5"/>
  </r>
  <r>
    <x v="13"/>
    <n v="57381"/>
    <m/>
    <s v="Addition of both non-personnel and personnel expenditures to maintain and support the new 2.70 acre Joint Use park at King Chavez Elementary Charter School."/>
    <s v="New Facility-King Chavez Elementary Charter School Joint UseAddition of 0.50 Grounds Maintenance Worker 2 and associated non-personnel expenditures to support the operations and maintenance of the King Chavez Elementary Joint Use site. The FY2022 FTE position and expenditures are annualized to reflect projected start date throughout the fiscal year."/>
    <s v="New Facility-King Chavez Elementary Charter School Joint Use (CD8). This adjustment includes the addition of 0.29 Grounds Maintenance Worker 2 and total expenditures of $56,226 to support the operations and maintenance of the King Chavez Elementary Joint Use."/>
    <n v="0.5"/>
    <n v="28690.5"/>
  </r>
  <r>
    <x v="13"/>
    <n v="41322"/>
    <m/>
    <s v="Addition of both non-personnel and personnel expenditures related to the maintenance and operation of the 2.80 acre Johnson Elementary Joint Use play-all-day site."/>
    <s v="New Facility-Johnson Elementary Joint UseAddition of 0.50 Grounds Maintenance Worker 2 and associated and non-personnel expenditures to support operations and maintenance at the Johnson Elementary Joint Use site. The FY2022 FTE position and expenditures are annualized to reflect the projected start date throughout the fiscal year."/>
    <s v="New Facility-Johnson Elementary Joint Use (CD4). This adjustment includes the addition of 0.17 Grounds Maintenance Worker 2 and total expenditures of $40,640 to support maintenance and operations at the Johnson Elementary Joint Use Site."/>
    <n v="0.5"/>
    <n v="20661"/>
  </r>
  <r>
    <x v="14"/>
    <n v="2500000"/>
    <m/>
    <s v="One-time budget adjustment requested to add $2.5M in non-personnel expenditures in the Stormwater Department. In accordance with the Stormwater Audit Recommendation #6, and in response to initial public survey results, this includes funding to hire a consultant to conduct public surveys as required by the audit to gauge understanding of stormwater issues and their willingness to pay for stormwater services, educate stakeholders on the importance and valuation of stormwater, modify the funding strategy plan to pursue any selected funding mechanism, and execute the plan. If this request is not funded, Audit Recommendation #6 will not be addressed."/>
    <s v="Addition for Stormwater Funding StrategyAddition of non-personnel expenditures to continue development of the stormwater funding strategy."/>
    <s v="Addition of non-personnel expenditures to continue development of the stormwater funding strategy by conducting public surveys, educating stakeholders, modifying the funding strategy plan, and executing the plan."/>
    <n v="0.1"/>
    <n v="250000"/>
  </r>
  <r>
    <x v="14"/>
    <n v="300000"/>
    <m/>
    <s v="One-time budget adjustment requested to add $300,000 in non-personnel expenditures in the Pollution Prevention section of the Stormwater Department. This addition is needed for specific tasks related to the City's Offsite Stormwater Alternative Compliance Program. Specific tasks could include verification of Water Quality Equivalency calculations, tracking of available credits across various City watersheds, tracking of credit transactions and updating credit balances, verification of required performance bonds and maintenance responsibilities, consultant oversight, and coordination with the City's Development Services Department and ECP Department with regard to the transactions and compliance documentation.  If this request is not funded, the program could be underutilized and potentially fail. Such a result would deprive the City from a potentially valuable tool for TMDL storm water compliance, flexibility with project implementation, and remove the potential for placing Stormwater treatment facilities in the most strategic locations within the watershed. "/>
    <s v="Addition for Alternative Compliance ProgramAddition of non-personnel expenditures to support the City's Offsite Stormwater Alternative Compliance Program."/>
    <s v="Addition of non-personnel expenditures to support the City's Offsite Stormwater Alternative Compliance Program."/>
    <n v="0.1"/>
    <n v="30000"/>
  </r>
  <r>
    <x v="14"/>
    <n v="250000"/>
    <m/>
    <s v="One-time budget adjustment requested to add $250,000 in non-personnel expenditures in the Pollution Prevention section of the Stormwater Department. This addition is needed for  Integrated Planning Framework Development which provides additional consultant support to make technical updates to the City's six Water Quality Improvement Plans (WQIP) and Jurisdictional Runoff Management Plan (JRMP) to meet the requirements of the next Storm Water Permit that will be reissued in FY22. Additionally, support requested to comply with WQIP updates and Adaptive Management requirements mandated by the Regional Water Quality Control Board outside of the Storm Water Permit re-issuance. If this request is not funded, the City will be in violation of the Storm Water Permit and the State Trash Policy Final Investigative Order. This could lead to litigation and fines that the City will have to pay."/>
    <s v="Addition for Integrated Planning FrameworkAddition of non-personnel expenditures to support the Integrated Planning Framework development."/>
    <s v="Addition of non-personnel expenditures to support the Integrated Planning Framework development."/>
    <n v="0.1"/>
    <n v="25000"/>
  </r>
  <r>
    <x v="13"/>
    <n v="250000"/>
    <m/>
    <s v="Program investments can include: Youth employment in community food gardens, wildlife protection efforts, and urban biodiversity initiatives. Scholarship funding for youth tutoring, sports, and after-school programs.Hire youth ambassadors to disseminate information about youth programs, services, resources, and scholarships"/>
    <s v="Back to Work SDAddition of one-time non-personnel expenditures associated to the Summer Youth Environmental/Recreation Corps Program."/>
    <m/>
    <n v="1"/>
    <n v="250000"/>
  </r>
  <r>
    <x v="15"/>
    <n v="21663"/>
    <m/>
    <s v="Maintaining FY21 levels. Continuation of 3 management intern positions for the Sustainability Department supporting multiple programs including city benchmarking ordinance, EV infrastructure planning, municipal energy projects, and energy rate making and regulatory tracking. "/>
    <s v="Non-Standard Hour Personnel FundingFunding allocated according to a zero-based annual review of hourly funding requirements."/>
    <s v="Non-Standard Hour Personnel FundingFunding allocated according to a zero-based annual review of hourly funding requirements."/>
    <n v="1"/>
    <n v="21663"/>
  </r>
  <r>
    <x v="16"/>
    <n v="647705"/>
    <n v="647705"/>
    <s v="This adjustment adds 12.00 FTE for a Bicycle Facility Installation Team and reimbursable revenue from TransNet (10.00 FTE in Street Division and 2.00 FTE in Traffic Engineering Division).  This team would be responsible for installation of bike detectors and other signal enhancements related to bicycle facilities, layout and installation of enhanced bicycle facilities such as striping, bollards, legends, and signage, design of approximately nine miles of enhanced bicycle facilities, and installation of bike detectors and other signal enhancements related to the bicycle facilities. FTE = 1.00 Public Works Supervisor, 1.00 Traffic Striper Operator, 3.00 Utility Worker 1s, 2.00 Utility Worker 2s, 2.00 Equipment Operator 1, 1.00 Traffic Signal Technician 2, 2.00 Assistant Traffic Engineers.  This adjustment is in conjunction with Form 50267 - 100000_211613_Bicycle Facility Installation Team.  Related NPE will charge directly to the TransNet Congestion Relief Fund."/>
    <s v="Addition of Bicycle Facility Installation TeamAddition of 12.00 FTEs and offsetting revenue to support the design and installation of enhanced bicycle facilities citywide."/>
    <s v="Addition of 12.00 FTEs and offsetting revenue to support the design and installation of enhanced bicycle facilities citywide."/>
    <n v="1"/>
    <n v="647705"/>
  </r>
  <r>
    <x v="16"/>
    <n v="700000"/>
    <m/>
    <m/>
    <s v="Streets Condition AssessmentAddition of one-time non-personnel expenditures to support a new Street Condition Assessment."/>
    <m/>
    <n v="1"/>
    <n v="700000"/>
  </r>
  <r>
    <x v="17"/>
    <n v="180911"/>
    <n v="180911"/>
    <s v="This adjustment adds 12.00 FTE for a Bicycle Facility Installation Team and reimbursable revenue from TransNet (10.00 FTE in Street Division and 2.00 FTE in Traffic Engineering Division).  This team would be responsible for installation of bike detectors and other signal enhancements related to bicycle facilities, layout and installation of enhanced bicycle facilities such as striping, bollards, legends, and signage, design of approximately nine miles of enhanced bicycle facilities, and installation of bike detectors and other signal enhancements related to the bicycle facilities. FTE = 1.00 Public Works Supervisor, 1.00 Traffic Striper Operator, 3.00 Utility Worker 1s, 2.00 Utility Worker 2s, 2.00 Equipment Operator 1, 1.00 Traffic Signal Technician 2, 2.00 Assistant Traffic Engineers.  This adjustment is in conjunction with Form 50266 - 100000_211611_Bicycle Facility Installation Team.  Related NPE will charge directly to the TransNet Congestion Relief Fund."/>
    <s v="Addition of Bicycle Facility Installation TeamAddition of 12.00 FTEs and offsetting revenue to support the design and installation of enhanced bicycle facilities citywide."/>
    <s v="Addition of 12.00 FTEs and offsetting revenue to support the design and installation of enhanced bicycle facilities citywide."/>
    <n v="1"/>
    <n v="180911"/>
  </r>
  <r>
    <x v="1"/>
    <n v="70000"/>
    <m/>
    <m/>
    <s v="Second Scheduled Residential Refuse CollectionAddition of non-personnel expenditures to conduct a second weekly scheduled residential refuse collection in Mission Bay during the summer. "/>
    <m/>
    <n v="1"/>
    <n v="70000"/>
  </r>
  <r>
    <x v="4"/>
    <n v="164990"/>
    <m/>
    <s v="Addition of 1.0 Chief Plant Operator position to support Wastewater Treatment Management. This position was created in the salary ordinance for FY 2022. This requests asks for the budget for the newly created position."/>
    <s v="Addition of Chief Plant Operator Addition of 1.00 Chief Plant Operator position to support Wastewater Treatment Management. "/>
    <s v="Addition of Chief Plant OperatorAddition of 1.00 Chief Plant Operator position to support Wastewater Treatment Management."/>
    <n v="1"/>
    <n v="164990"/>
  </r>
  <r>
    <x v="8"/>
    <n v="40850"/>
    <m/>
    <s v="Addition of 1.26 FTE Management Interns to support Waste Reduction projects.  Interns will research waste reduction and recycling and education outreach efforts by other jurisdictions, schedule, coordinate and participate in public outreach efforts such as targeted educational program and events; develop and conduct a survey of previous backyard composting and voucher program participants, analyze elements of recycling programs, including analysis of waste diversion efforts; analyze elements of recycling programs, including analysis of Waste Diversion efforts."/>
    <s v="Addition of Management InternFunding allocated according to a zero-based annual review of hourly funding requirements."/>
    <s v="Addition of 1.26 FTE Management Interns to support Waste Reduction projects."/>
    <n v="1"/>
    <n v="40850"/>
  </r>
  <r>
    <x v="18"/>
    <n v="900000"/>
    <m/>
    <m/>
    <s v="Tree TrimmingAddition of non-personnel expenditures to support tree trimming and tree removals. "/>
    <m/>
    <n v="1"/>
    <n v="900000"/>
  </r>
  <r>
    <x v="11"/>
    <n v="52500"/>
    <m/>
    <m/>
    <s v="Addition of 2.00 Park RangersAddition of 2.00 Park Rangers to support Balboa Park and Mission Trials Regional Park areas."/>
    <m/>
    <n v="0.5"/>
    <n v="26250"/>
  </r>
  <r>
    <x v="19"/>
    <n v="52500"/>
    <m/>
    <s v="Although the addition of 1.0 park ranger is a positive step in providing adequate oversight and protection of our public park space, doubling this commitment to 2.0 park rangers would add needed support to the department."/>
    <s v="Addition of 2.00 Park RangersAddition of 2.00 Park Rangers to provide adequate oversight and protection of open spaces and regional parks. "/>
    <m/>
    <n v="1"/>
    <n v="52500"/>
  </r>
  <r>
    <x v="4"/>
    <n v="1300000"/>
    <m/>
    <s v="Addition non-personnel expenditures in the amount of $1,300,000 on-going for Erosion Monitoring at Point Loma Wastewater Treatment Plant (PLWWTP) Access Road. Ongoing monitoring and reporting of erosion related to access road to the PLWWTP. The road to the plant is over sea caves that have started to erode. PUD temporarily stabilized the issue but needs to monitor until a long term solution can be developed and agreed upon between the City, Navy and National Parks Service. Cost were only determined in the last few months based on the bid process."/>
    <s v="Point Loma Wastewater Treatment Plant Erosion MonitoringAddition of non-personnel expenditures for Erosion Monitoring of the Point Loma Wastewater Treatment Plant Access Road."/>
    <s v="Point Loma Wastewater Treatment Plant Erosion MonitoringAddition of non-personnel expenditures for Erosion Monitoring of the Point Loma Wastewater Treatment Plant Access Road."/>
    <n v="0.1"/>
    <n v="130000"/>
  </r>
  <r>
    <x v="16"/>
    <n v="328000"/>
    <m/>
    <m/>
    <s v="Weed Abatement/Brush ManagementAddition of non-personnel expenditures to restore the weed abatement budget as a result of the 2.6% contracts reduction. "/>
    <m/>
    <n v="1"/>
    <n v="328000"/>
  </r>
  <r>
    <x v="20"/>
    <n v="250000"/>
    <m/>
    <s v="Montezuma Park GDP Amendment / P21002"/>
    <m/>
    <m/>
    <n v="0.5"/>
    <n v="125000"/>
  </r>
  <r>
    <x v="21"/>
    <n v="4531565"/>
    <m/>
    <s v="Bicycle Facilities / AIA00001"/>
    <m/>
    <m/>
    <n v="1"/>
    <n v="4531565"/>
  </r>
  <r>
    <x v="20"/>
    <n v="104213"/>
    <m/>
    <s v="Emerald Hills Park GDP / P20003"/>
    <m/>
    <m/>
    <n v="0.5"/>
    <n v="52106.5"/>
  </r>
  <r>
    <x v="20"/>
    <n v="2557515"/>
    <m/>
    <s v="Park Improvements / AGF00007"/>
    <m/>
    <m/>
    <n v="0.5"/>
    <n v="1278757.5"/>
  </r>
  <r>
    <x v="20"/>
    <n v="580636"/>
    <m/>
    <s v="Park Improvements / AGF00007"/>
    <m/>
    <m/>
    <n v="0.5"/>
    <n v="290318"/>
  </r>
  <r>
    <x v="20"/>
    <n v="150985"/>
    <m/>
    <s v="North Park Mini Park / S10050"/>
    <m/>
    <m/>
    <n v="0.5"/>
    <n v="75492.5"/>
  </r>
  <r>
    <x v="20"/>
    <n v="24500"/>
    <m/>
    <s v="North Park Mini Park / S10050"/>
    <m/>
    <m/>
    <n v="0.5"/>
    <n v="12250"/>
  </r>
  <r>
    <x v="20"/>
    <n v="100000"/>
    <m/>
    <s v="Canon Street Pocket Park / S16047"/>
    <m/>
    <m/>
    <n v="0.5"/>
    <n v="50000"/>
  </r>
  <r>
    <x v="21"/>
    <n v="73000"/>
    <m/>
    <s v="Traffic Signals - Citywide / AIL00004"/>
    <m/>
    <m/>
    <n v="1"/>
    <n v="73000"/>
  </r>
  <r>
    <x v="21"/>
    <n v="150000"/>
    <m/>
    <s v="N Torrey Pines Rd Bridge/ Los Penasquitos / S00935"/>
    <m/>
    <m/>
    <n v="1"/>
    <n v="150000"/>
  </r>
  <r>
    <x v="22"/>
    <n v="1000000"/>
    <m/>
    <s v="Drainage Projects / ACA00001"/>
    <m/>
    <m/>
    <n v="1"/>
    <n v="1000000"/>
  </r>
  <r>
    <x v="21"/>
    <n v="727500"/>
    <m/>
    <s v="La Media Road Improvements / S15018"/>
    <m/>
    <m/>
    <n v="1"/>
    <n v="727500"/>
  </r>
  <r>
    <x v="20"/>
    <n v="1000000"/>
    <m/>
    <s v="Beyer Park Development / S00752"/>
    <m/>
    <m/>
    <n v="0.5"/>
    <n v="500000"/>
  </r>
  <r>
    <x v="20"/>
    <n v="5000000"/>
    <m/>
    <s v="Dennery Ranch Neighborhood Park / S00636"/>
    <m/>
    <m/>
    <n v="0.5"/>
    <n v="2500000"/>
  </r>
  <r>
    <x v="20"/>
    <n v="480000"/>
    <m/>
    <s v="Hidden Trails Neighborhood Park / S00995"/>
    <m/>
    <m/>
    <n v="0.5"/>
    <n v="240000"/>
  </r>
  <r>
    <x v="20"/>
    <n v="600000"/>
    <m/>
    <s v="Riviera Del Sol Neighborhood Park / S00999"/>
    <m/>
    <m/>
    <n v="0.5"/>
    <n v="300000"/>
  </r>
  <r>
    <x v="21"/>
    <n v="100000"/>
    <m/>
    <s v="Barrio Logan Traffic Calming Truck Route / P22003"/>
    <m/>
    <m/>
    <n v="1"/>
    <n v="100000"/>
  </r>
  <r>
    <x v="20"/>
    <n v="100000"/>
    <m/>
    <s v="Boston Ave Linear Park GDP / P22005"/>
    <m/>
    <m/>
    <n v="0.5"/>
    <n v="50000"/>
  </r>
  <r>
    <x v="21"/>
    <n v="500000"/>
    <m/>
    <s v="Installation of City Owned Street Lights / AIH00001"/>
    <m/>
    <m/>
    <n v="1"/>
    <n v="500000"/>
  </r>
  <r>
    <x v="20"/>
    <n v="400000"/>
    <m/>
    <s v="Kelly Street Park GDP / P22004"/>
    <m/>
    <m/>
    <n v="0.5"/>
    <n v="200000"/>
  </r>
  <r>
    <x v="9"/>
    <n v="5071600"/>
    <m/>
    <s v="Landfill Improvements / AFA00001"/>
    <m/>
    <m/>
    <n v="1"/>
    <n v="5071600"/>
  </r>
  <r>
    <x v="21"/>
    <n v="250000"/>
    <m/>
    <s v="S. Bancroft &amp; Greely Unimproved Street / P22007"/>
    <m/>
    <m/>
    <n v="1"/>
    <n v="250000"/>
  </r>
  <r>
    <x v="20"/>
    <n v="400000"/>
    <m/>
    <s v="Berardini Field GDP / P22006"/>
    <m/>
    <m/>
    <n v="1"/>
    <n v="400000"/>
  </r>
  <r>
    <x v="21"/>
    <n v="90000"/>
    <m/>
    <s v="Bicycle Facilities / AIA00001"/>
    <m/>
    <m/>
    <n v="1"/>
    <n v="90000"/>
  </r>
  <r>
    <x v="20"/>
    <n v="400000"/>
    <m/>
    <s v="Boston Ave Linear Park GDP / P22005"/>
    <m/>
    <m/>
    <n v="1"/>
    <n v="400000"/>
  </r>
  <r>
    <x v="20"/>
    <n v="900000"/>
    <m/>
    <s v="Chollas Creek Oak Park Trail / S20012"/>
    <m/>
    <m/>
    <n v="1"/>
    <n v="900000"/>
  </r>
  <r>
    <x v="21"/>
    <n v="800000"/>
    <m/>
    <s v="Cypress Dr Cultural Corridor / P22002"/>
    <m/>
    <m/>
    <n v="1"/>
    <n v="800000"/>
  </r>
  <r>
    <x v="20"/>
    <n v="1000000"/>
    <m/>
    <s v="Emerald Hills Park GDP / P20003"/>
    <m/>
    <m/>
    <n v="1"/>
    <n v="1000000"/>
  </r>
  <r>
    <x v="21"/>
    <n v="450000"/>
    <m/>
    <s v="Installation of City Owned Street Lights / AIH00001"/>
    <m/>
    <m/>
    <n v="1"/>
    <n v="450000"/>
  </r>
  <r>
    <x v="20"/>
    <n v="1000000"/>
    <m/>
    <s v="Southwest Neighborhood Park / P18010"/>
    <m/>
    <m/>
    <n v="1"/>
    <n v="1000000"/>
  </r>
  <r>
    <x v="21"/>
    <n v="750000"/>
    <m/>
    <s v="Traffic Signals - Citywide / AIL00004"/>
    <m/>
    <m/>
    <n v="1"/>
    <n v="750000"/>
  </r>
  <r>
    <x v="21"/>
    <n v="375178"/>
    <m/>
    <s v="Traffic Signals Modification / AIL00005"/>
    <m/>
    <m/>
    <n v="1"/>
    <n v="375178"/>
  </r>
  <r>
    <x v="21"/>
    <n v="800000"/>
    <m/>
    <s v="University Avenue Complete Street Phase1 / S18001"/>
    <m/>
    <m/>
    <n v="1"/>
    <n v="800000"/>
  </r>
  <r>
    <x v="21"/>
    <n v="10000000"/>
    <m/>
    <s v="Complete Streets for All of Us / P22001"/>
    <m/>
    <m/>
    <n v="1"/>
    <n v="10000000"/>
  </r>
  <r>
    <x v="20"/>
    <n v="20000"/>
    <m/>
    <s v="Talmadge Traffic Calming Infrastructure / S17001"/>
    <m/>
    <m/>
    <n v="1"/>
    <n v="20000"/>
  </r>
  <r>
    <x v="21"/>
    <n v="197919"/>
    <m/>
    <s v="Traffic Signals Modification / AIL00005"/>
    <m/>
    <m/>
    <n v="1"/>
    <n v="197919"/>
  </r>
  <r>
    <x v="21"/>
    <n v="1225000"/>
    <m/>
    <s v="Sidewalk Repair and Reconstruction / AIK00003"/>
    <m/>
    <m/>
    <n v="1"/>
    <n v="1225000"/>
  </r>
  <r>
    <x v="21"/>
    <n v="50000"/>
    <m/>
    <s v="Street Resurfacing and Reconstruction / AID00005"/>
    <m/>
    <m/>
    <n v="1"/>
    <n v="50000"/>
  </r>
  <r>
    <x v="23"/>
    <n v="300000"/>
    <m/>
    <s v="City Facilities Improvements / ABT00001"/>
    <m/>
    <m/>
    <n v="1"/>
    <n v="300000"/>
  </r>
  <r>
    <x v="9"/>
    <n v="514400"/>
    <m/>
    <s v="Landfill Improvements / AFA00001"/>
    <m/>
    <m/>
    <n v="1"/>
    <n v="514400"/>
  </r>
  <r>
    <x v="21"/>
    <n v="158668"/>
    <m/>
    <s v="Guard Rails / AIE00002"/>
    <m/>
    <m/>
    <n v="1"/>
    <n v="158668"/>
  </r>
  <r>
    <x v="21"/>
    <n v="641619"/>
    <m/>
    <s v="Install T/S Interconnect Systems / AIL00002"/>
    <m/>
    <m/>
    <n v="1"/>
    <n v="641619"/>
  </r>
  <r>
    <x v="21"/>
    <n v="275000"/>
    <m/>
    <s v="Traffic Calming / AIL00001"/>
    <m/>
    <m/>
    <n v="1"/>
    <n v="275000"/>
  </r>
  <r>
    <x v="15"/>
    <n v="325000"/>
    <m/>
    <s v="Citywide Energy Improvements / ABT00003"/>
    <m/>
    <m/>
    <n v="1"/>
    <n v="325000"/>
  </r>
  <r>
    <x v="4"/>
    <n v="16928232"/>
    <m/>
    <s v="MBC Equipment Upgrades / S17013"/>
    <m/>
    <m/>
    <n v="0.1"/>
    <n v="1692823.2000000002"/>
  </r>
  <r>
    <x v="4"/>
    <n v="13377695"/>
    <m/>
    <s v="Metro Treatment Plants / ABO00001"/>
    <m/>
    <m/>
    <n v="0.1"/>
    <n v="1337769.5"/>
  </r>
  <r>
    <x v="4"/>
    <n v="11649255"/>
    <m/>
    <s v="NCWRP Improvements to 30 mgd / S17012"/>
    <m/>
    <m/>
    <n v="0.1"/>
    <n v="1164925.5"/>
  </r>
  <r>
    <x v="4"/>
    <n v="3212658"/>
    <m/>
    <s v="Pure Water Pooled Contingency / P19002"/>
    <m/>
    <m/>
    <n v="1"/>
    <n v="3212658"/>
  </r>
  <r>
    <x v="4"/>
    <n v="157345237"/>
    <m/>
    <s v="PURE Water Program / ALA00001"/>
    <m/>
    <m/>
    <n v="1"/>
    <n v="157345237"/>
  </r>
  <r>
    <x v="15"/>
    <n v="57500"/>
    <m/>
    <s v="Citywide Energy Improvements / ABT00003"/>
    <m/>
    <m/>
    <n v="1"/>
    <n v="57500"/>
  </r>
  <r>
    <x v="4"/>
    <n v="3570220"/>
    <m/>
    <s v="Pipeline Rehabilitation / AJA00002"/>
    <m/>
    <m/>
    <n v="1"/>
    <n v="3570220"/>
  </r>
  <r>
    <x v="20"/>
    <n v="70000"/>
    <m/>
    <s v="Sunset Cliffs Natural Pk Hillside Imp Preserv Phas / L16001"/>
    <m/>
    <m/>
    <n v="1"/>
    <n v="70000"/>
  </r>
  <r>
    <x v="20"/>
    <n v="30000"/>
    <m/>
    <s v="Sunset Cliffs Park Drainage Improvements / L14005"/>
    <m/>
    <m/>
    <n v="1"/>
    <n v="30000"/>
  </r>
  <r>
    <x v="21"/>
    <n v="600000"/>
    <m/>
    <s v="Bridge Rehabilitation / AIE00001"/>
    <m/>
    <m/>
    <n v="1"/>
    <n v="600000"/>
  </r>
  <r>
    <x v="21"/>
    <n v="6000000"/>
    <m/>
    <s v="Coastal Rail Trail / S00951"/>
    <m/>
    <m/>
    <n v="1"/>
    <n v="6000000"/>
  </r>
  <r>
    <x v="22"/>
    <n v="1000000"/>
    <m/>
    <s v="Drainage Projects / ACA00001"/>
    <m/>
    <m/>
    <n v="1"/>
    <n v="1000000"/>
  </r>
  <r>
    <x v="21"/>
    <n v="1200000"/>
    <m/>
    <s v="Installation of City Owned Street Lights / AIH00001"/>
    <m/>
    <m/>
    <n v="1"/>
    <n v="1200000"/>
  </r>
  <r>
    <x v="21"/>
    <n v="2000000"/>
    <m/>
    <s v="Median Installation / AIG00001"/>
    <m/>
    <m/>
    <n v="1"/>
    <n v="2000000"/>
  </r>
  <r>
    <x v="21"/>
    <n v="4500000"/>
    <m/>
    <s v="New Walkways / AIK00001"/>
    <m/>
    <m/>
    <n v="1"/>
    <n v="4500000"/>
  </r>
  <r>
    <x v="21"/>
    <n v="749504"/>
    <m/>
    <s v="Street Resurfacing and Reconstruction / AID00005"/>
    <m/>
    <m/>
    <n v="1"/>
    <n v="749504"/>
  </r>
  <r>
    <x v="21"/>
    <n v="200000"/>
    <m/>
    <s v="Traffic Calming / AIL00001"/>
    <m/>
    <m/>
    <n v="1"/>
    <n v="200000"/>
  </r>
  <r>
    <x v="21"/>
    <n v="2400000"/>
    <m/>
    <s v="Traffic Signals - Citywide / AIL00004"/>
    <m/>
    <m/>
    <n v="1"/>
    <n v="2400000"/>
  </r>
  <r>
    <x v="21"/>
    <n v="1720000"/>
    <m/>
    <s v="Traffic Signals Modification / AIL00005"/>
    <m/>
    <m/>
    <n v="1"/>
    <n v="1720000"/>
  </r>
  <r>
    <x v="21"/>
    <n v="5000000"/>
    <m/>
    <s v="Utilities Undergrounding Program / AID00001"/>
    <m/>
    <m/>
    <n v="0.1"/>
    <n v="500000"/>
  </r>
  <r>
    <x v="4"/>
    <n v="3799267"/>
    <m/>
    <s v="Advanced Metering Infrastructure / S17008"/>
    <m/>
    <m/>
    <n v="1"/>
    <n v="3799267"/>
  </r>
  <r>
    <x v="15"/>
    <n v="699500"/>
    <m/>
    <s v="Citywide Energy Improvements / ABT00003"/>
    <m/>
    <m/>
    <n v="1"/>
    <n v="699500"/>
  </r>
  <r>
    <x v="4"/>
    <n v="1632032"/>
    <m/>
    <s v="Pure Water Pooled Contingency / P19002"/>
    <m/>
    <m/>
    <n v="1"/>
    <n v="1632032"/>
  </r>
  <r>
    <x v="4"/>
    <n v="198275307"/>
    <m/>
    <s v="PURE Water Program / ALA00001"/>
    <m/>
    <m/>
    <n v="1"/>
    <n v="198275307"/>
  </r>
  <r>
    <x v="4"/>
    <n v="5434166"/>
    <m/>
    <s v="Water Treatment Plants / ABI00001"/>
    <m/>
    <m/>
    <n v="0.1"/>
    <n v="543416.6"/>
  </r>
  <r>
    <x v="24"/>
    <m/>
    <m/>
    <m/>
    <m/>
    <m/>
    <m/>
    <m/>
  </r>
  <r>
    <x v="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7:B33" firstHeaderRow="1" firstDataRow="1" firstDataCol="1"/>
  <pivotFields count="3">
    <pivotField dataField="1" subtotalTop="0" showAll="0"/>
    <pivotField axis="axisRow" subtotalTop="0" showAll="0">
      <items count="10">
        <item x="0"/>
        <item x="4"/>
        <item x="2"/>
        <item x="1"/>
        <item m="1" x="8"/>
        <item x="3"/>
        <item x="5"/>
        <item m="1" x="6"/>
        <item m="1" x="7"/>
        <item t="default"/>
      </items>
    </pivotField>
    <pivotField axis="axisRow" subtotalTop="0" showAll="0">
      <items count="4">
        <item x="1"/>
        <item x="0"/>
        <item sd="0" x="2"/>
        <item t="default" sd="0"/>
      </items>
    </pivotField>
  </pivotFields>
  <rowFields count="2">
    <field x="2"/>
    <field x="1"/>
  </rowFields>
  <rowItems count="16">
    <i>
      <x/>
    </i>
    <i r="1">
      <x/>
    </i>
    <i r="1">
      <x v="1"/>
    </i>
    <i r="1">
      <x v="2"/>
    </i>
    <i r="1">
      <x v="3"/>
    </i>
    <i r="1">
      <x v="5"/>
    </i>
    <i t="default">
      <x/>
    </i>
    <i>
      <x v="1"/>
    </i>
    <i r="1">
      <x/>
    </i>
    <i r="1">
      <x v="1"/>
    </i>
    <i r="1">
      <x v="2"/>
    </i>
    <i r="1">
      <x v="3"/>
    </i>
    <i r="1">
      <x v="5"/>
    </i>
    <i t="default">
      <x v="1"/>
    </i>
    <i>
      <x v="2"/>
    </i>
    <i t="grand">
      <x/>
    </i>
  </rowItems>
  <colItems count="1">
    <i/>
  </colItems>
  <dataFields count="1">
    <dataField name="Sum of Total to CAP" fld="0" baseField="2" baseItem="0" numFmtId="166"/>
  </dataFields>
  <formats count="3">
    <format dxfId="2">
      <pivotArea collapsedLevelsAreSubtotals="1" fieldPosition="0">
        <references count="1">
          <reference field="2" count="1">
            <x v="0"/>
          </reference>
        </references>
      </pivotArea>
    </format>
    <format dxfId="1">
      <pivotArea collapsedLevelsAreSubtotals="1" fieldPosition="0">
        <references count="1">
          <reference field="2" count="1">
            <x v="1"/>
          </reference>
        </references>
      </pivotArea>
    </format>
    <format dxfId="0">
      <pivotArea grandRow="1" outline="0" collapsedLevelsAreSubtotals="1" fieldPosition="0"/>
    </format>
  </formats>
  <chartFormats count="9">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2"/>
          </reference>
        </references>
      </pivotArea>
    </chartFormat>
    <chartFormat chart="0" format="4">
      <pivotArea type="data" outline="0" fieldPosition="0">
        <references count="3">
          <reference field="4294967294" count="1" selected="0">
            <x v="0"/>
          </reference>
          <reference field="1" count="1" selected="0">
            <x v="0"/>
          </reference>
          <reference field="2" count="1" selected="0">
            <x v="1"/>
          </reference>
        </references>
      </pivotArea>
    </chartFormat>
    <chartFormat chart="0" format="5">
      <pivotArea type="data" outline="0" fieldPosition="0">
        <references count="3">
          <reference field="4294967294" count="1" selected="0">
            <x v="0"/>
          </reference>
          <reference field="1" count="1" selected="0">
            <x v="1"/>
          </reference>
          <reference field="2" count="1" selected="0">
            <x v="1"/>
          </reference>
        </references>
      </pivotArea>
    </chartFormat>
    <chartFormat chart="0" format="6">
      <pivotArea type="data" outline="0" fieldPosition="0">
        <references count="3">
          <reference field="4294967294" count="1" selected="0">
            <x v="0"/>
          </reference>
          <reference field="1" count="1" selected="0">
            <x v="2"/>
          </reference>
          <reference field="2" count="1" selected="0">
            <x v="1"/>
          </reference>
        </references>
      </pivotArea>
    </chartFormat>
    <chartFormat chart="0" format="7">
      <pivotArea type="data" outline="0" fieldPosition="0">
        <references count="3">
          <reference field="4294967294" count="1" selected="0">
            <x v="0"/>
          </reference>
          <reference field="1" count="1" selected="0">
            <x v="3"/>
          </reference>
          <reference field="2" count="1" selected="0">
            <x v="1"/>
          </reference>
        </references>
      </pivotArea>
    </chartFormat>
    <chartFormat chart="0" format="8">
      <pivotArea type="data" outline="0" fieldPosition="0">
        <references count="3">
          <reference field="4294967294" count="1" selected="0">
            <x v="0"/>
          </reference>
          <reference field="1" count="1" selected="0">
            <x v="5"/>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3:B9" firstHeaderRow="1" firstDataRow="1" firstDataCol="1"/>
  <pivotFields count="2">
    <pivotField dataField="1" subtotalTop="0" showAll="0"/>
    <pivotField axis="axisRow" subtotalTop="0" showAll="0">
      <items count="10">
        <item x="0"/>
        <item x="4"/>
        <item x="2"/>
        <item x="1"/>
        <item x="3"/>
        <item m="1" x="6"/>
        <item h="1" x="5"/>
        <item m="1" x="7"/>
        <item m="1" x="8"/>
        <item t="default"/>
      </items>
    </pivotField>
  </pivotFields>
  <rowFields count="1">
    <field x="1"/>
  </rowFields>
  <rowItems count="6">
    <i>
      <x/>
    </i>
    <i>
      <x v="1"/>
    </i>
    <i>
      <x v="2"/>
    </i>
    <i>
      <x v="3"/>
    </i>
    <i>
      <x v="4"/>
    </i>
    <i t="grand">
      <x/>
    </i>
  </rowItems>
  <colItems count="1">
    <i/>
  </colItems>
  <dataFields count="1">
    <dataField name="Sum of Total to CAP" fld="0" baseField="1" baseItem="0" numFmtId="44"/>
  </dataFields>
  <formats count="1">
    <format dxfId="3">
      <pivotArea outline="0" collapsedLevelsAreSubtotals="1"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8"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9:B65" firstHeaderRow="1" firstDataRow="1" firstDataCol="1"/>
  <pivotFields count="8">
    <pivotField axis="axisRow" subtotalTop="0" showAll="0" sortType="descending">
      <items count="26">
        <item x="3"/>
        <item x="2"/>
        <item x="0"/>
        <item x="1"/>
        <item x="12"/>
        <item x="13"/>
        <item x="11"/>
        <item x="10"/>
        <item x="9"/>
        <item x="5"/>
        <item x="19"/>
        <item x="6"/>
        <item x="7"/>
        <item x="4"/>
        <item x="14"/>
        <item x="16"/>
        <item x="8"/>
        <item x="24"/>
        <item x="20"/>
        <item x="23"/>
        <item x="15"/>
        <item x="21"/>
        <item x="17"/>
        <item x="18"/>
        <item x="22"/>
        <item t="default"/>
      </items>
      <autoSortScope>
        <pivotArea dataOnly="0" outline="0" fieldPosition="0">
          <references count="1">
            <reference field="4294967294" count="1" selected="0">
              <x v="0"/>
            </reference>
          </references>
        </pivotArea>
      </autoSortScope>
    </pivotField>
    <pivotField subtotalTop="0" showAll="0"/>
    <pivotField subtotalTop="0" showAll="0"/>
    <pivotField subtotalTop="0" showAll="0"/>
    <pivotField subtotalTop="0" showAll="0"/>
    <pivotField subtotalTop="0" showAll="0"/>
    <pivotField subtotalTop="0" showAll="0"/>
    <pivotField dataField="1" subtotalTop="0" showAll="0"/>
  </pivotFields>
  <rowFields count="1">
    <field x="0"/>
  </rowFields>
  <rowItems count="26">
    <i>
      <x v="13"/>
    </i>
    <i>
      <x v="21"/>
    </i>
    <i>
      <x v="18"/>
    </i>
    <i>
      <x v="8"/>
    </i>
    <i>
      <x v="3"/>
    </i>
    <i>
      <x v="7"/>
    </i>
    <i>
      <x v="24"/>
    </i>
    <i>
      <x v="15"/>
    </i>
    <i>
      <x v="16"/>
    </i>
    <i>
      <x v="20"/>
    </i>
    <i>
      <x v="23"/>
    </i>
    <i>
      <x v="11"/>
    </i>
    <i>
      <x v="5"/>
    </i>
    <i>
      <x v="14"/>
    </i>
    <i>
      <x v="19"/>
    </i>
    <i>
      <x v="6"/>
    </i>
    <i>
      <x v="4"/>
    </i>
    <i>
      <x v="22"/>
    </i>
    <i>
      <x v="12"/>
    </i>
    <i>
      <x v="2"/>
    </i>
    <i>
      <x v="10"/>
    </i>
    <i>
      <x/>
    </i>
    <i>
      <x v="1"/>
    </i>
    <i>
      <x v="9"/>
    </i>
    <i>
      <x v="17"/>
    </i>
    <i t="grand">
      <x/>
    </i>
  </rowItems>
  <colItems count="1">
    <i/>
  </colItems>
  <dataFields count="1">
    <dataField name="Sum of Total to CAP" fld="7" baseField="0" baseItem="0" numFmtId="166"/>
  </dataFields>
  <formats count="2">
    <format dxfId="5">
      <pivotArea collapsedLevelsAreSubtotals="1" fieldPosition="0">
        <references count="1">
          <reference field="0" count="0"/>
        </references>
      </pivotArea>
    </format>
    <format dxfId="4">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1-07-08T18:18:22.46" personId="{3637CAFE-CF26-40D6-9E06-CDFFFD6B1F9C}" id="{596A8285-AB54-45AB-9DD4-717C6AD5E597}">
    <text>expense from the GF to the CEF</text>
  </threadedComment>
</ThreadedComments>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5"/>
  <sheetViews>
    <sheetView workbookViewId="0">
      <selection activeCell="O16" sqref="O16"/>
    </sheetView>
  </sheetViews>
  <sheetFormatPr baseColWidth="10" defaultColWidth="8.83203125" defaultRowHeight="15" x14ac:dyDescent="0.2"/>
  <cols>
    <col min="1" max="1" width="52.1640625" bestFit="1" customWidth="1"/>
    <col min="2" max="2" width="18.5" bestFit="1" customWidth="1"/>
  </cols>
  <sheetData>
    <row r="1" spans="1:2" ht="20" x14ac:dyDescent="0.2">
      <c r="A1" s="14" t="s">
        <v>535</v>
      </c>
    </row>
    <row r="3" spans="1:2" x14ac:dyDescent="0.2">
      <c r="A3" s="12" t="s">
        <v>531</v>
      </c>
      <c r="B3" t="s">
        <v>534</v>
      </c>
    </row>
    <row r="4" spans="1:2" x14ac:dyDescent="0.2">
      <c r="A4" s="3" t="s">
        <v>73</v>
      </c>
      <c r="B4" s="13">
        <v>7215178</v>
      </c>
    </row>
    <row r="5" spans="1:2" x14ac:dyDescent="0.2">
      <c r="A5" s="3" t="s">
        <v>530</v>
      </c>
      <c r="B5" s="13">
        <v>21217694</v>
      </c>
    </row>
    <row r="6" spans="1:2" x14ac:dyDescent="0.2">
      <c r="A6" s="3" t="s">
        <v>277</v>
      </c>
      <c r="B6" s="13">
        <v>41750689.600000001</v>
      </c>
    </row>
    <row r="7" spans="1:2" x14ac:dyDescent="0.2">
      <c r="A7" s="3" t="s">
        <v>78</v>
      </c>
      <c r="B7" s="13">
        <v>26864510.400000002</v>
      </c>
    </row>
    <row r="8" spans="1:2" x14ac:dyDescent="0.2">
      <c r="A8" s="3" t="s">
        <v>481</v>
      </c>
      <c r="B8" s="13">
        <v>387227725.39999998</v>
      </c>
    </row>
    <row r="9" spans="1:2" x14ac:dyDescent="0.2">
      <c r="A9" s="3" t="s">
        <v>533</v>
      </c>
      <c r="B9" s="13">
        <v>484275797.39999998</v>
      </c>
    </row>
    <row r="17" spans="1:2" x14ac:dyDescent="0.2">
      <c r="A17" s="12" t="s">
        <v>531</v>
      </c>
      <c r="B17" t="s">
        <v>534</v>
      </c>
    </row>
    <row r="18" spans="1:2" x14ac:dyDescent="0.2">
      <c r="A18" s="3" t="s">
        <v>473</v>
      </c>
      <c r="B18" s="15"/>
    </row>
    <row r="19" spans="1:2" x14ac:dyDescent="0.2">
      <c r="A19" s="120" t="s">
        <v>73</v>
      </c>
      <c r="B19" s="15">
        <v>6965178</v>
      </c>
    </row>
    <row r="20" spans="1:2" x14ac:dyDescent="0.2">
      <c r="A20" s="120" t="s">
        <v>530</v>
      </c>
      <c r="B20" s="15">
        <v>17296154</v>
      </c>
    </row>
    <row r="21" spans="1:2" x14ac:dyDescent="0.2">
      <c r="A21" s="120" t="s">
        <v>277</v>
      </c>
      <c r="B21" s="15">
        <v>41742810</v>
      </c>
    </row>
    <row r="22" spans="1:2" x14ac:dyDescent="0.2">
      <c r="A22" s="120" t="s">
        <v>78</v>
      </c>
      <c r="B22" s="15">
        <v>22125575.600000001</v>
      </c>
    </row>
    <row r="23" spans="1:2" x14ac:dyDescent="0.2">
      <c r="A23" s="120" t="s">
        <v>481</v>
      </c>
      <c r="B23" s="15">
        <v>7682819</v>
      </c>
    </row>
    <row r="24" spans="1:2" x14ac:dyDescent="0.2">
      <c r="A24" s="3" t="s">
        <v>717</v>
      </c>
      <c r="B24" s="13">
        <v>95812536.599999994</v>
      </c>
    </row>
    <row r="25" spans="1:2" x14ac:dyDescent="0.2">
      <c r="A25" s="3" t="s">
        <v>62</v>
      </c>
      <c r="B25" s="15"/>
    </row>
    <row r="26" spans="1:2" x14ac:dyDescent="0.2">
      <c r="A26" s="120" t="s">
        <v>73</v>
      </c>
      <c r="B26" s="15">
        <v>250000</v>
      </c>
    </row>
    <row r="27" spans="1:2" x14ac:dyDescent="0.2">
      <c r="A27" s="120" t="s">
        <v>530</v>
      </c>
      <c r="B27" s="15">
        <v>3921540</v>
      </c>
    </row>
    <row r="28" spans="1:2" x14ac:dyDescent="0.2">
      <c r="A28" s="120" t="s">
        <v>277</v>
      </c>
      <c r="B28" s="15">
        <v>7879.6</v>
      </c>
    </row>
    <row r="29" spans="1:2" x14ac:dyDescent="0.2">
      <c r="A29" s="120" t="s">
        <v>78</v>
      </c>
      <c r="B29" s="15">
        <v>4738934.8</v>
      </c>
    </row>
    <row r="30" spans="1:2" x14ac:dyDescent="0.2">
      <c r="A30" s="120" t="s">
        <v>481</v>
      </c>
      <c r="B30" s="15">
        <v>379544906.39999998</v>
      </c>
    </row>
    <row r="31" spans="1:2" x14ac:dyDescent="0.2">
      <c r="A31" s="3" t="s">
        <v>718</v>
      </c>
      <c r="B31" s="13">
        <v>388463260.79999995</v>
      </c>
    </row>
    <row r="32" spans="1:2" x14ac:dyDescent="0.2">
      <c r="A32" s="3" t="s">
        <v>532</v>
      </c>
      <c r="B32" s="15"/>
    </row>
    <row r="33" spans="1:2" x14ac:dyDescent="0.2">
      <c r="A33" s="3" t="s">
        <v>533</v>
      </c>
      <c r="B33" s="13">
        <v>484275797.39999998</v>
      </c>
    </row>
    <row r="36" spans="1:2" x14ac:dyDescent="0.2">
      <c r="A36" s="3"/>
      <c r="B36" s="13"/>
    </row>
    <row r="37" spans="1:2" x14ac:dyDescent="0.2">
      <c r="A37" s="3"/>
      <c r="B37" s="13"/>
    </row>
    <row r="39" spans="1:2" x14ac:dyDescent="0.2">
      <c r="A39" s="12" t="s">
        <v>531</v>
      </c>
      <c r="B39" t="s">
        <v>534</v>
      </c>
    </row>
    <row r="40" spans="1:2" x14ac:dyDescent="0.2">
      <c r="A40" s="3" t="s">
        <v>128</v>
      </c>
      <c r="B40" s="13">
        <v>408304608.40000004</v>
      </c>
    </row>
    <row r="41" spans="1:2" x14ac:dyDescent="0.2">
      <c r="A41" s="3" t="s">
        <v>204</v>
      </c>
      <c r="B41" s="13">
        <v>42014953</v>
      </c>
    </row>
    <row r="42" spans="1:2" x14ac:dyDescent="0.2">
      <c r="A42" s="3" t="s">
        <v>226</v>
      </c>
      <c r="B42" s="13">
        <v>9493924.5</v>
      </c>
    </row>
    <row r="43" spans="1:2" x14ac:dyDescent="0.2">
      <c r="A43" s="3" t="s">
        <v>255</v>
      </c>
      <c r="B43" s="13">
        <v>6282000</v>
      </c>
    </row>
    <row r="44" spans="1:2" x14ac:dyDescent="0.2">
      <c r="A44" s="3" t="s">
        <v>76</v>
      </c>
      <c r="B44" s="13">
        <v>5249920</v>
      </c>
    </row>
    <row r="45" spans="1:2" x14ac:dyDescent="0.2">
      <c r="A45" s="3" t="s">
        <v>115</v>
      </c>
      <c r="B45" s="13">
        <v>2976246</v>
      </c>
    </row>
    <row r="46" spans="1:2" x14ac:dyDescent="0.2">
      <c r="A46" s="3" t="s">
        <v>604</v>
      </c>
      <c r="B46" s="13">
        <v>2000000</v>
      </c>
    </row>
    <row r="47" spans="1:2" x14ac:dyDescent="0.2">
      <c r="A47" s="3" t="s">
        <v>142</v>
      </c>
      <c r="B47" s="13">
        <v>1675705</v>
      </c>
    </row>
    <row r="48" spans="1:2" x14ac:dyDescent="0.2">
      <c r="A48" s="3" t="s">
        <v>143</v>
      </c>
      <c r="B48" s="13">
        <v>1459153</v>
      </c>
    </row>
    <row r="49" spans="1:2" x14ac:dyDescent="0.2">
      <c r="A49" s="3" t="s">
        <v>193</v>
      </c>
      <c r="B49" s="13">
        <v>1103663</v>
      </c>
    </row>
    <row r="50" spans="1:2" x14ac:dyDescent="0.2">
      <c r="A50" s="3" t="s">
        <v>698</v>
      </c>
      <c r="B50" s="13">
        <v>900000</v>
      </c>
    </row>
    <row r="51" spans="1:2" x14ac:dyDescent="0.2">
      <c r="A51" s="3" t="s">
        <v>125</v>
      </c>
      <c r="B51" s="13">
        <v>766000</v>
      </c>
    </row>
    <row r="52" spans="1:2" x14ac:dyDescent="0.2">
      <c r="A52" s="3" t="s">
        <v>105</v>
      </c>
      <c r="B52" s="13">
        <v>482665.5</v>
      </c>
    </row>
    <row r="53" spans="1:2" x14ac:dyDescent="0.2">
      <c r="A53" s="3" t="s">
        <v>141</v>
      </c>
      <c r="B53" s="13">
        <v>305000</v>
      </c>
    </row>
    <row r="54" spans="1:2" x14ac:dyDescent="0.2">
      <c r="A54" s="3" t="s">
        <v>257</v>
      </c>
      <c r="B54" s="13">
        <v>300000</v>
      </c>
    </row>
    <row r="55" spans="1:2" x14ac:dyDescent="0.2">
      <c r="A55" s="3" t="s">
        <v>110</v>
      </c>
      <c r="B55" s="13">
        <v>267376</v>
      </c>
    </row>
    <row r="56" spans="1:2" x14ac:dyDescent="0.2">
      <c r="A56" s="3" t="s">
        <v>104</v>
      </c>
      <c r="B56" s="13">
        <v>228353</v>
      </c>
    </row>
    <row r="57" spans="1:2" x14ac:dyDescent="0.2">
      <c r="A57" s="3" t="s">
        <v>685</v>
      </c>
      <c r="B57" s="13">
        <v>180911</v>
      </c>
    </row>
    <row r="58" spans="1:2" x14ac:dyDescent="0.2">
      <c r="A58" s="3" t="s">
        <v>126</v>
      </c>
      <c r="B58" s="13">
        <v>151635</v>
      </c>
    </row>
    <row r="59" spans="1:2" x14ac:dyDescent="0.2">
      <c r="A59" s="3" t="s">
        <v>49</v>
      </c>
      <c r="B59" s="13">
        <v>54203</v>
      </c>
    </row>
    <row r="60" spans="1:2" x14ac:dyDescent="0.2">
      <c r="A60" s="3" t="s">
        <v>122</v>
      </c>
      <c r="B60" s="13">
        <v>52500</v>
      </c>
    </row>
    <row r="61" spans="1:2" x14ac:dyDescent="0.2">
      <c r="A61" s="3" t="s">
        <v>33</v>
      </c>
      <c r="B61" s="13">
        <v>20000</v>
      </c>
    </row>
    <row r="62" spans="1:2" x14ac:dyDescent="0.2">
      <c r="A62" s="3" t="s">
        <v>42</v>
      </c>
      <c r="B62" s="13">
        <v>4154</v>
      </c>
    </row>
    <row r="63" spans="1:2" x14ac:dyDescent="0.2">
      <c r="A63" s="3" t="s">
        <v>117</v>
      </c>
      <c r="B63" s="13">
        <v>2827</v>
      </c>
    </row>
    <row r="64" spans="1:2" x14ac:dyDescent="0.2">
      <c r="A64" s="3" t="s">
        <v>532</v>
      </c>
      <c r="B64" s="13"/>
    </row>
    <row r="65" spans="1:2" x14ac:dyDescent="0.2">
      <c r="A65" s="3" t="s">
        <v>533</v>
      </c>
      <c r="B65" s="13">
        <v>484275797.40000004</v>
      </c>
    </row>
  </sheetData>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H181"/>
  <sheetViews>
    <sheetView tabSelected="1" zoomScale="60" zoomScaleNormal="60" workbookViewId="0">
      <pane ySplit="1" topLeftCell="A125" activePane="bottomLeft" state="frozen"/>
      <selection pane="bottomLeft" activeCell="O1" sqref="O1:O1048576"/>
    </sheetView>
  </sheetViews>
  <sheetFormatPr baseColWidth="10" defaultColWidth="8.83203125" defaultRowHeight="15" x14ac:dyDescent="0.2"/>
  <cols>
    <col min="1" max="1" width="29.33203125" bestFit="1" customWidth="1"/>
    <col min="2" max="2" width="38.5" bestFit="1" customWidth="1"/>
    <col min="3" max="3" width="17.6640625" bestFit="1" customWidth="1"/>
    <col min="4" max="4" width="16.33203125" bestFit="1" customWidth="1"/>
    <col min="5" max="5" width="141.83203125" customWidth="1"/>
    <col min="6" max="6" width="28.5" customWidth="1"/>
    <col min="7" max="7" width="39.5" customWidth="1"/>
    <col min="8" max="8" width="13.1640625" style="4" bestFit="1" customWidth="1"/>
    <col min="9" max="9" width="17.33203125" style="2" bestFit="1" customWidth="1"/>
    <col min="10" max="10" width="52.33203125" bestFit="1" customWidth="1"/>
    <col min="11" max="12" width="12.33203125" bestFit="1" customWidth="1"/>
    <col min="13" max="13" width="12.6640625" bestFit="1" customWidth="1"/>
    <col min="14" max="14" width="53.33203125" customWidth="1"/>
    <col min="15" max="15" width="14" bestFit="1" customWidth="1"/>
    <col min="19" max="19" width="9.5" bestFit="1" customWidth="1"/>
    <col min="20" max="20" width="9.6640625" bestFit="1" customWidth="1"/>
    <col min="21" max="21" width="10.6640625" bestFit="1" customWidth="1"/>
    <col min="22" max="22" width="10.5" bestFit="1" customWidth="1"/>
    <col min="23" max="23" width="10.33203125" bestFit="1" customWidth="1"/>
    <col min="24" max="24" width="10.6640625" bestFit="1" customWidth="1"/>
    <col min="25" max="25" width="12.5" bestFit="1" customWidth="1"/>
    <col min="26" max="26" width="12" bestFit="1" customWidth="1"/>
    <col min="27" max="27" width="9.6640625" bestFit="1" customWidth="1"/>
    <col min="28" max="28" width="10.33203125" bestFit="1" customWidth="1"/>
    <col min="30" max="30" width="10.6640625" bestFit="1" customWidth="1"/>
    <col min="31" max="31" width="12.5" bestFit="1" customWidth="1"/>
  </cols>
  <sheetData>
    <row r="1" spans="1:34" s="6" customFormat="1" ht="105" x14ac:dyDescent="0.2">
      <c r="A1" s="67" t="s">
        <v>0</v>
      </c>
      <c r="B1" s="67" t="s">
        <v>1</v>
      </c>
      <c r="C1" s="67" t="s">
        <v>2</v>
      </c>
      <c r="D1" s="67" t="s">
        <v>3</v>
      </c>
      <c r="E1" s="67" t="s">
        <v>4</v>
      </c>
      <c r="F1" s="67" t="s">
        <v>5</v>
      </c>
      <c r="G1" s="67" t="s">
        <v>6</v>
      </c>
      <c r="H1" s="68" t="s">
        <v>7</v>
      </c>
      <c r="I1" s="69" t="s">
        <v>8</v>
      </c>
      <c r="J1" s="70" t="s">
        <v>9</v>
      </c>
      <c r="K1" s="70" t="s">
        <v>10</v>
      </c>
      <c r="L1" s="71" t="s">
        <v>11</v>
      </c>
      <c r="M1" s="67" t="s">
        <v>12</v>
      </c>
      <c r="N1" s="67" t="s">
        <v>13</v>
      </c>
      <c r="O1" s="67" t="s">
        <v>14</v>
      </c>
      <c r="P1" s="67" t="s">
        <v>15</v>
      </c>
      <c r="Q1" s="67" t="s">
        <v>16</v>
      </c>
      <c r="R1" s="72" t="s">
        <v>17</v>
      </c>
      <c r="S1" s="67" t="s">
        <v>18</v>
      </c>
      <c r="T1" s="67" t="s">
        <v>19</v>
      </c>
      <c r="U1" s="67" t="s">
        <v>20</v>
      </c>
      <c r="V1" s="67" t="s">
        <v>21</v>
      </c>
      <c r="W1" s="67" t="s">
        <v>22</v>
      </c>
      <c r="X1" s="67" t="s">
        <v>23</v>
      </c>
      <c r="Y1" s="67" t="s">
        <v>24</v>
      </c>
      <c r="Z1" s="67" t="s">
        <v>25</v>
      </c>
      <c r="AA1" s="67" t="s">
        <v>26</v>
      </c>
      <c r="AB1" s="67" t="s">
        <v>27</v>
      </c>
      <c r="AC1" s="67" t="s">
        <v>28</v>
      </c>
      <c r="AD1" s="67" t="s">
        <v>29</v>
      </c>
      <c r="AE1" s="67" t="s">
        <v>30</v>
      </c>
      <c r="AF1" s="67" t="s">
        <v>31</v>
      </c>
      <c r="AG1" s="67" t="s">
        <v>32</v>
      </c>
      <c r="AH1" s="66"/>
    </row>
    <row r="2" spans="1:34" s="1" customFormat="1" ht="90" hidden="1" x14ac:dyDescent="0.2">
      <c r="A2" s="73">
        <v>50089</v>
      </c>
      <c r="B2" s="17" t="s">
        <v>49</v>
      </c>
      <c r="C2" s="74">
        <v>4965178</v>
      </c>
      <c r="D2" s="74"/>
      <c r="E2" s="17"/>
      <c r="F2" s="17" t="s">
        <v>72</v>
      </c>
      <c r="G2" s="17"/>
      <c r="H2" s="20">
        <v>1</v>
      </c>
      <c r="I2" s="21" t="s">
        <v>715</v>
      </c>
      <c r="J2" s="19" t="s">
        <v>73</v>
      </c>
      <c r="K2" s="19" t="s">
        <v>62</v>
      </c>
      <c r="L2" s="19"/>
      <c r="M2" s="73">
        <v>100000</v>
      </c>
      <c r="N2" s="17" t="s">
        <v>34</v>
      </c>
      <c r="O2" s="73">
        <v>9912</v>
      </c>
      <c r="P2" s="17" t="s">
        <v>35</v>
      </c>
      <c r="Q2" s="17" t="s">
        <v>55</v>
      </c>
      <c r="R2" s="17" t="s">
        <v>74</v>
      </c>
      <c r="S2" s="17" t="s">
        <v>75</v>
      </c>
      <c r="T2" s="75"/>
      <c r="U2" s="74"/>
      <c r="V2" s="74"/>
      <c r="W2" s="74"/>
      <c r="X2" s="74"/>
      <c r="Y2" s="74"/>
      <c r="Z2" s="74"/>
      <c r="AA2" s="74"/>
      <c r="AB2" s="74"/>
      <c r="AC2" s="74"/>
      <c r="AD2" s="74"/>
      <c r="AE2" s="74">
        <v>4965178</v>
      </c>
      <c r="AF2" s="74"/>
      <c r="AG2" s="17"/>
    </row>
    <row r="3" spans="1:34" s="1" customFormat="1" ht="225" hidden="1" x14ac:dyDescent="0.2">
      <c r="A3" s="73">
        <v>49861</v>
      </c>
      <c r="B3" s="17" t="s">
        <v>76</v>
      </c>
      <c r="C3" s="74">
        <v>2450000</v>
      </c>
      <c r="D3" s="74"/>
      <c r="E3" s="19" t="s">
        <v>94</v>
      </c>
      <c r="F3" s="17" t="s">
        <v>95</v>
      </c>
      <c r="G3" s="19" t="s">
        <v>96</v>
      </c>
      <c r="H3" s="20">
        <v>1</v>
      </c>
      <c r="I3" s="21">
        <f>SUM(H3*C3)</f>
        <v>2450000</v>
      </c>
      <c r="J3" s="8" t="s">
        <v>78</v>
      </c>
      <c r="K3" s="17" t="s">
        <v>473</v>
      </c>
      <c r="L3" s="17"/>
      <c r="M3" s="73">
        <v>100000</v>
      </c>
      <c r="N3" s="17" t="s">
        <v>34</v>
      </c>
      <c r="O3" s="73">
        <v>211513</v>
      </c>
      <c r="P3" s="17" t="s">
        <v>57</v>
      </c>
      <c r="Q3" s="17" t="s">
        <v>79</v>
      </c>
      <c r="R3" s="17" t="s">
        <v>35</v>
      </c>
      <c r="S3" s="17" t="s">
        <v>97</v>
      </c>
      <c r="T3" s="75"/>
      <c r="U3" s="74"/>
      <c r="V3" s="74"/>
      <c r="W3" s="74"/>
      <c r="X3" s="74"/>
      <c r="Y3" s="74"/>
      <c r="Z3" s="74"/>
      <c r="AA3" s="74"/>
      <c r="AB3" s="74"/>
      <c r="AC3" s="74"/>
      <c r="AD3" s="74"/>
      <c r="AE3" s="74">
        <v>2450000</v>
      </c>
      <c r="AF3" s="74"/>
      <c r="AG3" s="17"/>
    </row>
    <row r="4" spans="1:34" s="1" customFormat="1" ht="150" hidden="1" x14ac:dyDescent="0.2">
      <c r="A4" s="73">
        <v>49860</v>
      </c>
      <c r="B4" s="17" t="s">
        <v>76</v>
      </c>
      <c r="C4" s="74">
        <v>2200000</v>
      </c>
      <c r="D4" s="74"/>
      <c r="E4" s="19" t="s">
        <v>90</v>
      </c>
      <c r="F4" s="17" t="s">
        <v>91</v>
      </c>
      <c r="G4" s="19" t="s">
        <v>92</v>
      </c>
      <c r="H4" s="20">
        <v>1</v>
      </c>
      <c r="I4" s="21">
        <f>SUM(H4*C4)</f>
        <v>2200000</v>
      </c>
      <c r="J4" s="8" t="s">
        <v>78</v>
      </c>
      <c r="K4" s="17" t="s">
        <v>473</v>
      </c>
      <c r="L4" s="17"/>
      <c r="M4" s="73">
        <v>100000</v>
      </c>
      <c r="N4" s="17" t="s">
        <v>34</v>
      </c>
      <c r="O4" s="73">
        <v>211513</v>
      </c>
      <c r="P4" s="17" t="s">
        <v>57</v>
      </c>
      <c r="Q4" s="17" t="s">
        <v>79</v>
      </c>
      <c r="R4" s="17" t="s">
        <v>35</v>
      </c>
      <c r="S4" s="17" t="s">
        <v>93</v>
      </c>
      <c r="T4" s="75"/>
      <c r="U4" s="74"/>
      <c r="V4" s="74"/>
      <c r="W4" s="74"/>
      <c r="X4" s="74"/>
      <c r="Y4" s="74"/>
      <c r="Z4" s="74"/>
      <c r="AA4" s="74"/>
      <c r="AB4" s="74"/>
      <c r="AC4" s="74"/>
      <c r="AD4" s="74"/>
      <c r="AE4" s="74">
        <v>2200000</v>
      </c>
      <c r="AF4" s="74"/>
      <c r="AG4" s="17"/>
    </row>
    <row r="5" spans="1:34" s="1" customFormat="1" ht="90" hidden="1" x14ac:dyDescent="0.2">
      <c r="A5" s="73">
        <v>49597</v>
      </c>
      <c r="B5" s="17" t="s">
        <v>42</v>
      </c>
      <c r="C5" s="74">
        <v>1233738</v>
      </c>
      <c r="D5" s="74">
        <v>1233738</v>
      </c>
      <c r="E5" s="17"/>
      <c r="F5" s="17" t="s">
        <v>44</v>
      </c>
      <c r="G5" s="17" t="s">
        <v>44</v>
      </c>
      <c r="H5" s="20">
        <v>1</v>
      </c>
      <c r="I5" s="21" t="s">
        <v>715</v>
      </c>
      <c r="J5" s="17" t="s">
        <v>277</v>
      </c>
      <c r="K5" s="17" t="s">
        <v>62</v>
      </c>
      <c r="L5" s="17"/>
      <c r="M5" s="73">
        <v>400170</v>
      </c>
      <c r="N5" s="17" t="s">
        <v>45</v>
      </c>
      <c r="O5" s="73">
        <v>9913</v>
      </c>
      <c r="P5" s="17" t="s">
        <v>35</v>
      </c>
      <c r="Q5" s="17" t="s">
        <v>43</v>
      </c>
      <c r="R5" s="17" t="s">
        <v>35</v>
      </c>
      <c r="S5" s="17" t="s">
        <v>46</v>
      </c>
      <c r="T5" s="75"/>
      <c r="U5" s="74"/>
      <c r="V5" s="74"/>
      <c r="W5" s="74"/>
      <c r="X5" s="74"/>
      <c r="Y5" s="74"/>
      <c r="Z5" s="74"/>
      <c r="AA5" s="74"/>
      <c r="AB5" s="74"/>
      <c r="AC5" s="74"/>
      <c r="AD5" s="74"/>
      <c r="AE5" s="74">
        <v>1233738</v>
      </c>
      <c r="AF5" s="74"/>
      <c r="AG5" s="17"/>
    </row>
    <row r="6" spans="1:34" s="1" customFormat="1" ht="225" hidden="1" x14ac:dyDescent="0.2">
      <c r="A6" s="73">
        <v>49862</v>
      </c>
      <c r="B6" s="17" t="s">
        <v>76</v>
      </c>
      <c r="C6" s="74">
        <v>771600</v>
      </c>
      <c r="D6" s="74"/>
      <c r="E6" s="19" t="s">
        <v>98</v>
      </c>
      <c r="F6" s="17" t="s">
        <v>99</v>
      </c>
      <c r="G6" s="19" t="s">
        <v>100</v>
      </c>
      <c r="H6" s="20">
        <v>1</v>
      </c>
      <c r="I6" s="21" t="s">
        <v>715</v>
      </c>
      <c r="J6" s="8" t="s">
        <v>78</v>
      </c>
      <c r="K6" s="17" t="s">
        <v>473</v>
      </c>
      <c r="L6" s="17"/>
      <c r="M6" s="73">
        <v>100000</v>
      </c>
      <c r="N6" s="17" t="s">
        <v>34</v>
      </c>
      <c r="O6" s="73">
        <v>211513</v>
      </c>
      <c r="P6" s="17" t="s">
        <v>57</v>
      </c>
      <c r="Q6" s="17" t="s">
        <v>79</v>
      </c>
      <c r="R6" s="17" t="s">
        <v>35</v>
      </c>
      <c r="S6" s="17" t="s">
        <v>101</v>
      </c>
      <c r="T6" s="75"/>
      <c r="U6" s="74"/>
      <c r="V6" s="74"/>
      <c r="W6" s="74"/>
      <c r="X6" s="74"/>
      <c r="Y6" s="74"/>
      <c r="Z6" s="74"/>
      <c r="AA6" s="74"/>
      <c r="AB6" s="74"/>
      <c r="AC6" s="74"/>
      <c r="AD6" s="74"/>
      <c r="AE6" s="74">
        <v>771600</v>
      </c>
      <c r="AF6" s="74"/>
      <c r="AG6" s="17"/>
    </row>
    <row r="7" spans="1:34" s="1" customFormat="1" ht="225" hidden="1" x14ac:dyDescent="0.2">
      <c r="A7" s="73">
        <v>50006</v>
      </c>
      <c r="B7" s="17" t="s">
        <v>76</v>
      </c>
      <c r="C7" s="74">
        <v>514400</v>
      </c>
      <c r="D7" s="74"/>
      <c r="E7" s="19" t="s">
        <v>98</v>
      </c>
      <c r="F7" s="17" t="s">
        <v>102</v>
      </c>
      <c r="G7" s="19" t="s">
        <v>100</v>
      </c>
      <c r="H7" s="20">
        <v>1</v>
      </c>
      <c r="I7" s="21" t="s">
        <v>715</v>
      </c>
      <c r="J7" s="8" t="s">
        <v>78</v>
      </c>
      <c r="K7" s="17" t="s">
        <v>473</v>
      </c>
      <c r="L7" s="17"/>
      <c r="M7" s="73">
        <v>700048</v>
      </c>
      <c r="N7" s="17" t="s">
        <v>103</v>
      </c>
      <c r="O7" s="73">
        <v>211513</v>
      </c>
      <c r="P7" s="17" t="s">
        <v>57</v>
      </c>
      <c r="Q7" s="17" t="s">
        <v>79</v>
      </c>
      <c r="R7" s="17" t="s">
        <v>35</v>
      </c>
      <c r="S7" s="17" t="s">
        <v>101</v>
      </c>
      <c r="T7" s="75"/>
      <c r="U7" s="74"/>
      <c r="V7" s="74"/>
      <c r="W7" s="74"/>
      <c r="X7" s="74"/>
      <c r="Y7" s="74"/>
      <c r="Z7" s="74"/>
      <c r="AA7" s="74"/>
      <c r="AB7" s="74"/>
      <c r="AC7" s="74"/>
      <c r="AD7" s="74"/>
      <c r="AE7" s="74">
        <v>514400</v>
      </c>
      <c r="AF7" s="74"/>
      <c r="AG7" s="17"/>
    </row>
    <row r="8" spans="1:34" s="1" customFormat="1" ht="120" x14ac:dyDescent="0.2">
      <c r="A8" s="16">
        <v>48044</v>
      </c>
      <c r="B8" s="17" t="s">
        <v>33</v>
      </c>
      <c r="C8" s="18">
        <v>200000</v>
      </c>
      <c r="D8" s="18"/>
      <c r="E8" s="19" t="s">
        <v>470</v>
      </c>
      <c r="F8" s="17" t="s">
        <v>469</v>
      </c>
      <c r="G8" s="17" t="s">
        <v>468</v>
      </c>
      <c r="H8" s="20">
        <v>0.1</v>
      </c>
      <c r="I8" s="21">
        <f t="shared" ref="I8:I21" si="0">SUM(H8*C8)</f>
        <v>20000</v>
      </c>
      <c r="J8" s="19" t="s">
        <v>481</v>
      </c>
      <c r="K8" s="8" t="s">
        <v>62</v>
      </c>
      <c r="L8" s="17"/>
      <c r="M8" s="16">
        <v>100000</v>
      </c>
      <c r="N8" s="17" t="s">
        <v>34</v>
      </c>
      <c r="O8" s="16">
        <v>211600</v>
      </c>
      <c r="P8" s="17" t="s">
        <v>40</v>
      </c>
      <c r="Q8" s="17" t="s">
        <v>38</v>
      </c>
      <c r="R8" s="17" t="s">
        <v>35</v>
      </c>
      <c r="S8" s="17" t="s">
        <v>467</v>
      </c>
      <c r="T8" s="22"/>
      <c r="U8" s="18"/>
      <c r="V8" s="18"/>
      <c r="W8" s="18"/>
      <c r="X8" s="18"/>
      <c r="Y8" s="18"/>
      <c r="Z8" s="18"/>
      <c r="AA8" s="18"/>
      <c r="AB8" s="18"/>
      <c r="AC8" s="18"/>
      <c r="AD8" s="18"/>
      <c r="AE8" s="18">
        <v>200000</v>
      </c>
      <c r="AF8" s="18"/>
      <c r="AG8" s="17"/>
    </row>
    <row r="9" spans="1:34" s="1" customFormat="1" ht="90" hidden="1" x14ac:dyDescent="0.2">
      <c r="A9" s="16">
        <v>48289</v>
      </c>
      <c r="B9" s="17" t="s">
        <v>128</v>
      </c>
      <c r="C9" s="18">
        <v>8332800</v>
      </c>
      <c r="D9" s="18"/>
      <c r="E9" s="19" t="s">
        <v>466</v>
      </c>
      <c r="F9" s="17" t="s">
        <v>465</v>
      </c>
      <c r="G9" s="17" t="s">
        <v>464</v>
      </c>
      <c r="H9" s="20">
        <v>1</v>
      </c>
      <c r="I9" s="21">
        <f t="shared" si="0"/>
        <v>8332800</v>
      </c>
      <c r="J9" s="19" t="s">
        <v>530</v>
      </c>
      <c r="K9" s="19" t="s">
        <v>473</v>
      </c>
      <c r="L9" s="19"/>
      <c r="M9" s="16">
        <v>700011</v>
      </c>
      <c r="N9" s="17" t="s">
        <v>133</v>
      </c>
      <c r="O9" s="16">
        <v>2000</v>
      </c>
      <c r="P9" s="17" t="s">
        <v>40</v>
      </c>
      <c r="Q9" s="17" t="s">
        <v>79</v>
      </c>
      <c r="R9" s="17" t="s">
        <v>35</v>
      </c>
      <c r="S9" s="17" t="s">
        <v>463</v>
      </c>
      <c r="T9" s="22"/>
      <c r="U9" s="18"/>
      <c r="V9" s="18"/>
      <c r="W9" s="18"/>
      <c r="X9" s="18"/>
      <c r="Y9" s="18">
        <v>8071100</v>
      </c>
      <c r="Z9" s="18"/>
      <c r="AA9" s="18"/>
      <c r="AB9" s="18">
        <v>261700</v>
      </c>
      <c r="AC9" s="18"/>
      <c r="AD9" s="18"/>
      <c r="AE9" s="18"/>
      <c r="AF9" s="18"/>
      <c r="AG9" s="17"/>
    </row>
    <row r="10" spans="1:34" s="1" customFormat="1" ht="165" hidden="1" x14ac:dyDescent="0.2">
      <c r="A10" s="16">
        <v>48301</v>
      </c>
      <c r="B10" s="17" t="s">
        <v>128</v>
      </c>
      <c r="C10" s="18">
        <v>831441</v>
      </c>
      <c r="D10" s="18"/>
      <c r="E10" s="19" t="s">
        <v>462</v>
      </c>
      <c r="F10" s="19" t="s">
        <v>536</v>
      </c>
      <c r="G10" s="19" t="s">
        <v>459</v>
      </c>
      <c r="H10" s="20">
        <v>0.5</v>
      </c>
      <c r="I10" s="21">
        <f t="shared" si="0"/>
        <v>415720.5</v>
      </c>
      <c r="J10" s="19" t="s">
        <v>530</v>
      </c>
      <c r="K10" s="19" t="s">
        <v>473</v>
      </c>
      <c r="L10" s="19"/>
      <c r="M10" s="16">
        <v>700011</v>
      </c>
      <c r="N10" s="17" t="s">
        <v>133</v>
      </c>
      <c r="O10" s="16">
        <v>2000</v>
      </c>
      <c r="P10" s="17" t="s">
        <v>40</v>
      </c>
      <c r="Q10" s="17" t="s">
        <v>38</v>
      </c>
      <c r="R10" s="17" t="s">
        <v>74</v>
      </c>
      <c r="S10" s="17" t="s">
        <v>461</v>
      </c>
      <c r="T10" s="22">
        <v>9.6999999999999993</v>
      </c>
      <c r="U10" s="18">
        <v>443977</v>
      </c>
      <c r="V10" s="18">
        <v>91167</v>
      </c>
      <c r="W10" s="18">
        <v>122112</v>
      </c>
      <c r="X10" s="18"/>
      <c r="Y10" s="18"/>
      <c r="Z10" s="18"/>
      <c r="AA10" s="18"/>
      <c r="AB10" s="18"/>
      <c r="AC10" s="18"/>
      <c r="AD10" s="18">
        <v>152000</v>
      </c>
      <c r="AE10" s="18"/>
      <c r="AF10" s="18"/>
      <c r="AG10" s="17"/>
    </row>
    <row r="11" spans="1:34" s="1" customFormat="1" ht="120" hidden="1" x14ac:dyDescent="0.2">
      <c r="A11" s="16">
        <v>48308</v>
      </c>
      <c r="B11" s="17" t="s">
        <v>128</v>
      </c>
      <c r="C11" s="18">
        <v>148967</v>
      </c>
      <c r="D11" s="18"/>
      <c r="E11" s="19" t="s">
        <v>460</v>
      </c>
      <c r="F11" s="19" t="s">
        <v>537</v>
      </c>
      <c r="G11" s="19" t="s">
        <v>459</v>
      </c>
      <c r="H11" s="20">
        <v>0.5</v>
      </c>
      <c r="I11" s="21">
        <f t="shared" si="0"/>
        <v>74483.5</v>
      </c>
      <c r="J11" s="19" t="s">
        <v>530</v>
      </c>
      <c r="K11" s="19" t="s">
        <v>473</v>
      </c>
      <c r="L11" s="19"/>
      <c r="M11" s="16">
        <v>700000</v>
      </c>
      <c r="N11" s="17" t="s">
        <v>140</v>
      </c>
      <c r="O11" s="16">
        <v>2000</v>
      </c>
      <c r="P11" s="17" t="s">
        <v>40</v>
      </c>
      <c r="Q11" s="17" t="s">
        <v>38</v>
      </c>
      <c r="R11" s="17" t="s">
        <v>74</v>
      </c>
      <c r="S11" s="17" t="s">
        <v>458</v>
      </c>
      <c r="T11" s="22">
        <v>2.2999999999999998</v>
      </c>
      <c r="U11" s="18">
        <v>92456</v>
      </c>
      <c r="V11" s="18">
        <v>22743</v>
      </c>
      <c r="W11" s="18">
        <v>27557</v>
      </c>
      <c r="X11" s="18"/>
      <c r="Y11" s="18"/>
      <c r="Z11" s="18"/>
      <c r="AA11" s="18"/>
      <c r="AB11" s="18"/>
      <c r="AC11" s="18"/>
      <c r="AD11" s="18"/>
      <c r="AE11" s="18"/>
      <c r="AF11" s="18"/>
      <c r="AG11" s="17"/>
    </row>
    <row r="12" spans="1:34" s="26" customFormat="1" ht="150" hidden="1" x14ac:dyDescent="0.2">
      <c r="A12" s="16">
        <v>48341</v>
      </c>
      <c r="B12" s="17" t="s">
        <v>128</v>
      </c>
      <c r="C12" s="18">
        <v>579710</v>
      </c>
      <c r="D12" s="18"/>
      <c r="E12" s="19" t="s">
        <v>448</v>
      </c>
      <c r="F12" s="17" t="s">
        <v>538</v>
      </c>
      <c r="G12" s="19" t="s">
        <v>447</v>
      </c>
      <c r="H12" s="20">
        <v>1</v>
      </c>
      <c r="I12" s="21">
        <f t="shared" si="0"/>
        <v>579710</v>
      </c>
      <c r="J12" s="19" t="s">
        <v>530</v>
      </c>
      <c r="K12" s="19" t="s">
        <v>62</v>
      </c>
      <c r="L12" s="19"/>
      <c r="M12" s="16">
        <v>700011</v>
      </c>
      <c r="N12" s="17" t="s">
        <v>133</v>
      </c>
      <c r="O12" s="16">
        <v>2000</v>
      </c>
      <c r="P12" s="17" t="s">
        <v>446</v>
      </c>
      <c r="Q12" s="17" t="s">
        <v>38</v>
      </c>
      <c r="R12" s="17" t="s">
        <v>35</v>
      </c>
      <c r="S12" s="17" t="s">
        <v>445</v>
      </c>
      <c r="T12" s="22">
        <v>7</v>
      </c>
      <c r="U12" s="18">
        <v>392874</v>
      </c>
      <c r="V12" s="18">
        <v>52937</v>
      </c>
      <c r="W12" s="18">
        <v>96024</v>
      </c>
      <c r="X12" s="18"/>
      <c r="Y12" s="18"/>
      <c r="Z12" s="18"/>
      <c r="AA12" s="18"/>
      <c r="AB12" s="18"/>
      <c r="AC12" s="18"/>
      <c r="AD12" s="18"/>
      <c r="AE12" s="18"/>
      <c r="AF12" s="18"/>
      <c r="AG12" s="17"/>
    </row>
    <row r="13" spans="1:34" s="1" customFormat="1" ht="105" hidden="1" x14ac:dyDescent="0.2">
      <c r="A13" s="16">
        <v>48538</v>
      </c>
      <c r="B13" s="17" t="s">
        <v>128</v>
      </c>
      <c r="C13" s="18">
        <v>2073400</v>
      </c>
      <c r="D13" s="18"/>
      <c r="E13" s="17" t="s">
        <v>421</v>
      </c>
      <c r="F13" s="17" t="s">
        <v>420</v>
      </c>
      <c r="G13" s="17" t="s">
        <v>419</v>
      </c>
      <c r="H13" s="20">
        <v>1</v>
      </c>
      <c r="I13" s="21">
        <f t="shared" si="0"/>
        <v>2073400</v>
      </c>
      <c r="J13" s="17" t="s">
        <v>530</v>
      </c>
      <c r="K13" s="17" t="s">
        <v>62</v>
      </c>
      <c r="L13" s="17"/>
      <c r="M13" s="16">
        <v>700001</v>
      </c>
      <c r="N13" s="17" t="s">
        <v>129</v>
      </c>
      <c r="O13" s="16">
        <v>2000</v>
      </c>
      <c r="P13" s="17" t="s">
        <v>65</v>
      </c>
      <c r="Q13" s="17" t="s">
        <v>418</v>
      </c>
      <c r="R13" s="17" t="s">
        <v>134</v>
      </c>
      <c r="S13" s="17" t="s">
        <v>417</v>
      </c>
      <c r="T13" s="22"/>
      <c r="U13" s="18"/>
      <c r="V13" s="18"/>
      <c r="W13" s="18"/>
      <c r="X13" s="18"/>
      <c r="Y13" s="18">
        <v>2073400</v>
      </c>
      <c r="Z13" s="18"/>
      <c r="AA13" s="18"/>
      <c r="AB13" s="18"/>
      <c r="AC13" s="18"/>
      <c r="AD13" s="18"/>
      <c r="AE13" s="18"/>
      <c r="AF13" s="18"/>
      <c r="AG13" s="17"/>
    </row>
    <row r="14" spans="1:34" s="1" customFormat="1" ht="90" hidden="1" x14ac:dyDescent="0.2">
      <c r="A14" s="16">
        <v>48539</v>
      </c>
      <c r="B14" s="17" t="s">
        <v>128</v>
      </c>
      <c r="C14" s="18">
        <v>560000</v>
      </c>
      <c r="D14" s="18"/>
      <c r="E14" s="17" t="s">
        <v>416</v>
      </c>
      <c r="F14" s="17" t="s">
        <v>415</v>
      </c>
      <c r="G14" s="17" t="s">
        <v>414</v>
      </c>
      <c r="H14" s="20">
        <v>1</v>
      </c>
      <c r="I14" s="21">
        <f t="shared" si="0"/>
        <v>560000</v>
      </c>
      <c r="J14" s="17" t="s">
        <v>530</v>
      </c>
      <c r="K14" s="17" t="s">
        <v>62</v>
      </c>
      <c r="L14" s="17"/>
      <c r="M14" s="16">
        <v>700001</v>
      </c>
      <c r="N14" s="17" t="s">
        <v>129</v>
      </c>
      <c r="O14" s="16">
        <v>2000</v>
      </c>
      <c r="P14" s="17" t="s">
        <v>50</v>
      </c>
      <c r="Q14" s="17" t="s">
        <v>38</v>
      </c>
      <c r="R14" s="17" t="s">
        <v>74</v>
      </c>
      <c r="S14" s="17" t="s">
        <v>413</v>
      </c>
      <c r="T14" s="22"/>
      <c r="U14" s="18"/>
      <c r="V14" s="18"/>
      <c r="W14" s="18"/>
      <c r="X14" s="18">
        <v>200000</v>
      </c>
      <c r="Y14" s="18">
        <v>360000</v>
      </c>
      <c r="Z14" s="18"/>
      <c r="AA14" s="18"/>
      <c r="AB14" s="18"/>
      <c r="AC14" s="18"/>
      <c r="AD14" s="18"/>
      <c r="AE14" s="18"/>
      <c r="AF14" s="18"/>
      <c r="AG14" s="17"/>
    </row>
    <row r="15" spans="1:34" s="1" customFormat="1" ht="90" hidden="1" x14ac:dyDescent="0.2">
      <c r="A15" s="16">
        <v>48626</v>
      </c>
      <c r="B15" s="17" t="s">
        <v>128</v>
      </c>
      <c r="C15" s="18">
        <v>95860</v>
      </c>
      <c r="D15" s="18"/>
      <c r="E15" s="17" t="s">
        <v>398</v>
      </c>
      <c r="F15" s="17" t="s">
        <v>539</v>
      </c>
      <c r="G15" s="17" t="s">
        <v>395</v>
      </c>
      <c r="H15" s="20">
        <v>1</v>
      </c>
      <c r="I15" s="21">
        <f t="shared" si="0"/>
        <v>95860</v>
      </c>
      <c r="J15" s="19" t="s">
        <v>530</v>
      </c>
      <c r="K15" s="19" t="s">
        <v>62</v>
      </c>
      <c r="L15" s="19"/>
      <c r="M15" s="16">
        <v>700000</v>
      </c>
      <c r="N15" s="17" t="s">
        <v>140</v>
      </c>
      <c r="O15" s="16">
        <v>2000</v>
      </c>
      <c r="P15" s="17" t="s">
        <v>71</v>
      </c>
      <c r="Q15" s="17" t="s">
        <v>38</v>
      </c>
      <c r="R15" s="17" t="s">
        <v>35</v>
      </c>
      <c r="S15" s="17" t="s">
        <v>397</v>
      </c>
      <c r="T15" s="22">
        <v>1</v>
      </c>
      <c r="U15" s="18">
        <v>67871</v>
      </c>
      <c r="V15" s="18">
        <v>7652</v>
      </c>
      <c r="W15" s="18">
        <v>14998</v>
      </c>
      <c r="X15" s="18"/>
      <c r="Y15" s="18"/>
      <c r="Z15" s="18"/>
      <c r="AA15" s="18"/>
      <c r="AB15" s="18"/>
      <c r="AC15" s="18"/>
      <c r="AD15" s="18"/>
      <c r="AE15" s="18"/>
      <c r="AF15" s="18"/>
      <c r="AG15" s="17"/>
    </row>
    <row r="16" spans="1:34" s="1" customFormat="1" ht="90" hidden="1" x14ac:dyDescent="0.2">
      <c r="A16" s="16">
        <v>48628</v>
      </c>
      <c r="B16" s="17" t="s">
        <v>128</v>
      </c>
      <c r="C16" s="18">
        <v>95860</v>
      </c>
      <c r="D16" s="18"/>
      <c r="E16" s="17" t="s">
        <v>396</v>
      </c>
      <c r="F16" s="17" t="s">
        <v>539</v>
      </c>
      <c r="G16" s="17" t="s">
        <v>395</v>
      </c>
      <c r="H16" s="20">
        <v>1</v>
      </c>
      <c r="I16" s="21">
        <f t="shared" si="0"/>
        <v>95860</v>
      </c>
      <c r="J16" s="19" t="s">
        <v>530</v>
      </c>
      <c r="K16" s="19" t="s">
        <v>62</v>
      </c>
      <c r="L16" s="17"/>
      <c r="M16" s="16">
        <v>700011</v>
      </c>
      <c r="N16" s="17" t="s">
        <v>133</v>
      </c>
      <c r="O16" s="16">
        <v>2000</v>
      </c>
      <c r="P16" s="17" t="s">
        <v>40</v>
      </c>
      <c r="Q16" s="17" t="s">
        <v>38</v>
      </c>
      <c r="R16" s="17" t="s">
        <v>35</v>
      </c>
      <c r="S16" s="17" t="s">
        <v>394</v>
      </c>
      <c r="T16" s="22">
        <v>1</v>
      </c>
      <c r="U16" s="18">
        <v>67871</v>
      </c>
      <c r="V16" s="18">
        <v>7652</v>
      </c>
      <c r="W16" s="18">
        <v>14998</v>
      </c>
      <c r="X16" s="18"/>
      <c r="Y16" s="18"/>
      <c r="Z16" s="18"/>
      <c r="AA16" s="18"/>
      <c r="AB16" s="18"/>
      <c r="AC16" s="18"/>
      <c r="AD16" s="18"/>
      <c r="AE16" s="18"/>
      <c r="AF16" s="18"/>
      <c r="AG16" s="17"/>
    </row>
    <row r="17" spans="1:33" s="1" customFormat="1" ht="165" hidden="1" x14ac:dyDescent="0.2">
      <c r="A17" s="16">
        <v>48683</v>
      </c>
      <c r="B17" s="17" t="s">
        <v>128</v>
      </c>
      <c r="C17" s="18">
        <v>234085</v>
      </c>
      <c r="D17" s="18"/>
      <c r="E17" s="19" t="s">
        <v>389</v>
      </c>
      <c r="F17" s="19" t="s">
        <v>388</v>
      </c>
      <c r="G17" s="17" t="s">
        <v>369</v>
      </c>
      <c r="H17" s="20">
        <v>1</v>
      </c>
      <c r="I17" s="21">
        <f t="shared" si="0"/>
        <v>234085</v>
      </c>
      <c r="J17" s="19" t="s">
        <v>530</v>
      </c>
      <c r="K17" s="19" t="s">
        <v>62</v>
      </c>
      <c r="L17" s="19"/>
      <c r="M17" s="16">
        <v>700011</v>
      </c>
      <c r="N17" s="17" t="s">
        <v>133</v>
      </c>
      <c r="O17" s="16">
        <v>2000</v>
      </c>
      <c r="P17" s="17" t="s">
        <v>57</v>
      </c>
      <c r="Q17" s="17" t="s">
        <v>38</v>
      </c>
      <c r="R17" s="17" t="s">
        <v>35</v>
      </c>
      <c r="S17" s="17" t="s">
        <v>387</v>
      </c>
      <c r="T17" s="22"/>
      <c r="U17" s="18"/>
      <c r="V17" s="18"/>
      <c r="W17" s="18"/>
      <c r="X17" s="18"/>
      <c r="Y17" s="18">
        <v>150125</v>
      </c>
      <c r="Z17" s="18">
        <v>83960</v>
      </c>
      <c r="AA17" s="18"/>
      <c r="AB17" s="18"/>
      <c r="AC17" s="18"/>
      <c r="AD17" s="18"/>
      <c r="AE17" s="18"/>
      <c r="AF17" s="18"/>
      <c r="AG17" s="17"/>
    </row>
    <row r="18" spans="1:33" s="1" customFormat="1" ht="120" hidden="1" x14ac:dyDescent="0.2">
      <c r="A18" s="16">
        <v>48870</v>
      </c>
      <c r="B18" s="17" t="s">
        <v>128</v>
      </c>
      <c r="C18" s="18">
        <v>282625</v>
      </c>
      <c r="D18" s="18"/>
      <c r="E18" s="19" t="s">
        <v>371</v>
      </c>
      <c r="F18" s="17" t="s">
        <v>370</v>
      </c>
      <c r="G18" s="17" t="s">
        <v>369</v>
      </c>
      <c r="H18" s="20">
        <v>1</v>
      </c>
      <c r="I18" s="21">
        <f t="shared" si="0"/>
        <v>282625</v>
      </c>
      <c r="J18" s="17" t="s">
        <v>530</v>
      </c>
      <c r="K18" s="17" t="s">
        <v>62</v>
      </c>
      <c r="L18" s="17"/>
      <c r="M18" s="16">
        <v>700000</v>
      </c>
      <c r="N18" s="17" t="s">
        <v>140</v>
      </c>
      <c r="O18" s="16">
        <v>2000</v>
      </c>
      <c r="P18" s="17" t="s">
        <v>71</v>
      </c>
      <c r="Q18" s="17" t="s">
        <v>38</v>
      </c>
      <c r="R18" s="17" t="s">
        <v>41</v>
      </c>
      <c r="S18" s="17" t="s">
        <v>368</v>
      </c>
      <c r="T18" s="22"/>
      <c r="U18" s="18"/>
      <c r="V18" s="18"/>
      <c r="W18" s="18"/>
      <c r="X18" s="18"/>
      <c r="Y18" s="18">
        <v>125125</v>
      </c>
      <c r="Z18" s="18">
        <v>157500</v>
      </c>
      <c r="AA18" s="18"/>
      <c r="AB18" s="18"/>
      <c r="AC18" s="18"/>
      <c r="AD18" s="18"/>
      <c r="AE18" s="18"/>
      <c r="AF18" s="18"/>
      <c r="AG18" s="17"/>
    </row>
    <row r="19" spans="1:33" s="1" customFormat="1" ht="105" hidden="1" x14ac:dyDescent="0.2">
      <c r="A19" s="73">
        <v>49581</v>
      </c>
      <c r="B19" s="17" t="s">
        <v>49</v>
      </c>
      <c r="C19" s="74">
        <v>8986</v>
      </c>
      <c r="D19" s="74"/>
      <c r="E19" s="17" t="s">
        <v>51</v>
      </c>
      <c r="F19" s="17" t="s">
        <v>52</v>
      </c>
      <c r="G19" s="17" t="s">
        <v>53</v>
      </c>
      <c r="H19" s="20">
        <v>0.1</v>
      </c>
      <c r="I19" s="21">
        <f t="shared" si="0"/>
        <v>898.6</v>
      </c>
      <c r="J19" s="19" t="s">
        <v>277</v>
      </c>
      <c r="K19" s="19" t="s">
        <v>62</v>
      </c>
      <c r="L19" s="19"/>
      <c r="M19" s="73">
        <v>100000</v>
      </c>
      <c r="N19" s="17" t="s">
        <v>34</v>
      </c>
      <c r="O19" s="73">
        <v>9912</v>
      </c>
      <c r="P19" s="17" t="s">
        <v>54</v>
      </c>
      <c r="Q19" s="17" t="s">
        <v>55</v>
      </c>
      <c r="R19" s="17" t="s">
        <v>35</v>
      </c>
      <c r="S19" s="17" t="s">
        <v>56</v>
      </c>
      <c r="T19" s="75"/>
      <c r="U19" s="74"/>
      <c r="V19" s="74"/>
      <c r="W19" s="74"/>
      <c r="X19" s="74"/>
      <c r="Y19" s="74">
        <v>8986</v>
      </c>
      <c r="Z19" s="74"/>
      <c r="AA19" s="74"/>
      <c r="AB19" s="74"/>
      <c r="AC19" s="74"/>
      <c r="AD19" s="74"/>
      <c r="AE19" s="74"/>
      <c r="AF19" s="74"/>
      <c r="AG19" s="17"/>
    </row>
    <row r="20" spans="1:33" s="3" customFormat="1" ht="90" hidden="1" x14ac:dyDescent="0.2">
      <c r="A20" s="73">
        <v>49598</v>
      </c>
      <c r="B20" s="17" t="s">
        <v>42</v>
      </c>
      <c r="C20" s="74">
        <v>41540</v>
      </c>
      <c r="D20" s="74">
        <v>41540</v>
      </c>
      <c r="E20" s="17"/>
      <c r="F20" s="17" t="s">
        <v>44</v>
      </c>
      <c r="G20" s="17" t="s">
        <v>44</v>
      </c>
      <c r="H20" s="20">
        <v>0.1</v>
      </c>
      <c r="I20" s="21">
        <f t="shared" si="0"/>
        <v>4154</v>
      </c>
      <c r="J20" s="17" t="s">
        <v>277</v>
      </c>
      <c r="K20" s="17" t="s">
        <v>62</v>
      </c>
      <c r="L20" s="17"/>
      <c r="M20" s="73">
        <v>400171</v>
      </c>
      <c r="N20" s="17" t="s">
        <v>47</v>
      </c>
      <c r="O20" s="73">
        <v>9913</v>
      </c>
      <c r="P20" s="17" t="s">
        <v>35</v>
      </c>
      <c r="Q20" s="17" t="s">
        <v>43</v>
      </c>
      <c r="R20" s="17" t="s">
        <v>35</v>
      </c>
      <c r="S20" s="17" t="s">
        <v>48</v>
      </c>
      <c r="T20" s="75"/>
      <c r="U20" s="74"/>
      <c r="V20" s="74"/>
      <c r="W20" s="74"/>
      <c r="X20" s="74"/>
      <c r="Y20" s="74">
        <v>41540</v>
      </c>
      <c r="Z20" s="74"/>
      <c r="AA20" s="74"/>
      <c r="AB20" s="74"/>
      <c r="AC20" s="74"/>
      <c r="AD20" s="74"/>
      <c r="AE20" s="74"/>
      <c r="AF20" s="74"/>
      <c r="AG20" s="17"/>
    </row>
    <row r="21" spans="1:33" s="3" customFormat="1" ht="90" hidden="1" x14ac:dyDescent="0.2">
      <c r="A21" s="73">
        <v>49602</v>
      </c>
      <c r="B21" s="17" t="s">
        <v>117</v>
      </c>
      <c r="C21" s="74">
        <v>2827</v>
      </c>
      <c r="D21" s="74"/>
      <c r="E21" s="17" t="s">
        <v>118</v>
      </c>
      <c r="F21" s="17" t="s">
        <v>119</v>
      </c>
      <c r="G21" s="17" t="s">
        <v>120</v>
      </c>
      <c r="H21" s="20">
        <v>1</v>
      </c>
      <c r="I21" s="21">
        <f t="shared" si="0"/>
        <v>2827</v>
      </c>
      <c r="J21" s="76" t="s">
        <v>277</v>
      </c>
      <c r="K21" s="19" t="s">
        <v>62</v>
      </c>
      <c r="L21" s="19"/>
      <c r="M21" s="73">
        <v>100000</v>
      </c>
      <c r="N21" s="17" t="s">
        <v>34</v>
      </c>
      <c r="O21" s="73">
        <v>1622</v>
      </c>
      <c r="P21" s="17" t="s">
        <v>69</v>
      </c>
      <c r="Q21" s="17" t="s">
        <v>36</v>
      </c>
      <c r="R21" s="17" t="s">
        <v>41</v>
      </c>
      <c r="S21" s="17" t="s">
        <v>121</v>
      </c>
      <c r="T21" s="75"/>
      <c r="U21" s="74"/>
      <c r="V21" s="74"/>
      <c r="W21" s="74"/>
      <c r="X21" s="74"/>
      <c r="Y21" s="74"/>
      <c r="Z21" s="74">
        <v>2827</v>
      </c>
      <c r="AA21" s="74"/>
      <c r="AB21" s="74"/>
      <c r="AC21" s="74"/>
      <c r="AD21" s="74"/>
      <c r="AE21" s="74"/>
      <c r="AF21" s="74"/>
      <c r="AG21" s="17"/>
    </row>
    <row r="22" spans="1:33" s="3" customFormat="1" ht="120" hidden="1" x14ac:dyDescent="0.2">
      <c r="A22" s="16">
        <v>49322</v>
      </c>
      <c r="B22" s="17" t="s">
        <v>49</v>
      </c>
      <c r="C22" s="18">
        <v>26784</v>
      </c>
      <c r="D22" s="18"/>
      <c r="E22" s="19" t="s">
        <v>474</v>
      </c>
      <c r="F22" s="17" t="s">
        <v>475</v>
      </c>
      <c r="G22" s="17" t="s">
        <v>476</v>
      </c>
      <c r="H22" s="77">
        <v>1</v>
      </c>
      <c r="I22" s="21">
        <f>C22</f>
        <v>26784</v>
      </c>
      <c r="J22" s="9" t="s">
        <v>277</v>
      </c>
      <c r="K22" s="17" t="s">
        <v>276</v>
      </c>
      <c r="L22" s="17"/>
      <c r="M22" s="16">
        <v>100000</v>
      </c>
      <c r="N22" s="17" t="s">
        <v>34</v>
      </c>
      <c r="O22" s="16">
        <v>9912</v>
      </c>
      <c r="P22" s="17" t="s">
        <v>311</v>
      </c>
      <c r="Q22" s="17" t="s">
        <v>55</v>
      </c>
      <c r="R22" s="17" t="s">
        <v>35</v>
      </c>
      <c r="S22" s="17" t="s">
        <v>477</v>
      </c>
      <c r="T22" s="22"/>
      <c r="U22" s="18"/>
      <c r="V22" s="18"/>
      <c r="W22" s="18"/>
      <c r="X22" s="18"/>
      <c r="Y22" s="18">
        <v>26784</v>
      </c>
      <c r="Z22" s="18"/>
      <c r="AA22" s="18"/>
      <c r="AB22" s="18"/>
      <c r="AC22" s="18"/>
      <c r="AD22" s="18"/>
      <c r="AE22" s="18"/>
      <c r="AF22" s="18"/>
      <c r="AG22" s="17"/>
    </row>
    <row r="23" spans="1:33" s="3" customFormat="1" ht="90" hidden="1" x14ac:dyDescent="0.2">
      <c r="A23" s="16">
        <v>49265</v>
      </c>
      <c r="B23" s="17" t="s">
        <v>125</v>
      </c>
      <c r="C23" s="18">
        <v>766000</v>
      </c>
      <c r="D23" s="18"/>
      <c r="E23" s="19" t="s">
        <v>510</v>
      </c>
      <c r="F23" s="17" t="s">
        <v>511</v>
      </c>
      <c r="G23" s="17" t="s">
        <v>511</v>
      </c>
      <c r="H23" s="20">
        <v>1</v>
      </c>
      <c r="I23" s="21">
        <f>H23*C23</f>
        <v>766000</v>
      </c>
      <c r="J23" s="17" t="s">
        <v>277</v>
      </c>
      <c r="K23" s="17" t="s">
        <v>473</v>
      </c>
      <c r="L23" s="17"/>
      <c r="M23" s="16">
        <v>200728</v>
      </c>
      <c r="N23" s="17" t="s">
        <v>512</v>
      </c>
      <c r="O23" s="16">
        <v>1619</v>
      </c>
      <c r="P23" s="17" t="s">
        <v>40</v>
      </c>
      <c r="Q23" s="17" t="s">
        <v>38</v>
      </c>
      <c r="R23" s="17" t="s">
        <v>35</v>
      </c>
      <c r="S23" s="17" t="s">
        <v>513</v>
      </c>
      <c r="T23" s="22"/>
      <c r="U23" s="18"/>
      <c r="V23" s="18"/>
      <c r="W23" s="18"/>
      <c r="X23" s="18"/>
      <c r="Y23" s="18">
        <v>766000</v>
      </c>
      <c r="Z23" s="18"/>
      <c r="AA23" s="18"/>
      <c r="AB23" s="18"/>
      <c r="AC23" s="18"/>
      <c r="AD23" s="18"/>
      <c r="AE23" s="18"/>
      <c r="AF23" s="18"/>
      <c r="AG23" s="17"/>
    </row>
    <row r="24" spans="1:33" s="3" customFormat="1" ht="90" hidden="1" x14ac:dyDescent="0.2">
      <c r="A24" s="16">
        <v>49146</v>
      </c>
      <c r="B24" s="17" t="s">
        <v>126</v>
      </c>
      <c r="C24" s="18">
        <v>151635</v>
      </c>
      <c r="D24" s="18"/>
      <c r="E24" s="17" t="s">
        <v>514</v>
      </c>
      <c r="F24" s="17" t="s">
        <v>515</v>
      </c>
      <c r="G24" s="17" t="s">
        <v>515</v>
      </c>
      <c r="H24" s="20">
        <v>1</v>
      </c>
      <c r="I24" s="21">
        <f>H24*C24</f>
        <v>151635</v>
      </c>
      <c r="J24" s="17" t="s">
        <v>277</v>
      </c>
      <c r="K24" s="17" t="s">
        <v>276</v>
      </c>
      <c r="L24" s="17"/>
      <c r="M24" s="16">
        <v>200001</v>
      </c>
      <c r="N24" s="17" t="s">
        <v>127</v>
      </c>
      <c r="O24" s="16">
        <v>1620</v>
      </c>
      <c r="P24" s="17" t="s">
        <v>40</v>
      </c>
      <c r="Q24" s="17" t="s">
        <v>38</v>
      </c>
      <c r="R24" s="17" t="s">
        <v>35</v>
      </c>
      <c r="S24" s="17" t="s">
        <v>516</v>
      </c>
      <c r="T24" s="22"/>
      <c r="U24" s="18"/>
      <c r="V24" s="18"/>
      <c r="W24" s="18"/>
      <c r="X24" s="18"/>
      <c r="Y24" s="18">
        <v>151635</v>
      </c>
      <c r="Z24" s="18"/>
      <c r="AA24" s="18"/>
      <c r="AB24" s="18"/>
      <c r="AC24" s="18"/>
      <c r="AD24" s="18"/>
      <c r="AE24" s="18"/>
      <c r="AF24" s="18"/>
      <c r="AG24" s="17"/>
    </row>
    <row r="25" spans="1:33" s="3" customFormat="1" ht="150" hidden="1" x14ac:dyDescent="0.2">
      <c r="A25" s="73">
        <v>49852</v>
      </c>
      <c r="B25" s="17" t="s">
        <v>76</v>
      </c>
      <c r="C25" s="74">
        <v>6992</v>
      </c>
      <c r="D25" s="74"/>
      <c r="E25" s="19" t="s">
        <v>77</v>
      </c>
      <c r="F25" s="17" t="s">
        <v>540</v>
      </c>
      <c r="G25" s="19" t="s">
        <v>77</v>
      </c>
      <c r="H25" s="20">
        <v>1</v>
      </c>
      <c r="I25" s="21">
        <f t="shared" ref="I25:I56" si="1">SUM(H25*C25)</f>
        <v>6992</v>
      </c>
      <c r="J25" s="8" t="s">
        <v>78</v>
      </c>
      <c r="K25" s="17" t="s">
        <v>276</v>
      </c>
      <c r="L25" s="17"/>
      <c r="M25" s="73">
        <v>100000</v>
      </c>
      <c r="N25" s="17" t="s">
        <v>34</v>
      </c>
      <c r="O25" s="73">
        <v>211513</v>
      </c>
      <c r="P25" s="17" t="s">
        <v>40</v>
      </c>
      <c r="Q25" s="17" t="s">
        <v>79</v>
      </c>
      <c r="R25" s="17" t="s">
        <v>35</v>
      </c>
      <c r="S25" s="17" t="s">
        <v>80</v>
      </c>
      <c r="T25" s="75">
        <v>3.3333333330000001</v>
      </c>
      <c r="U25" s="78">
        <v>-79287</v>
      </c>
      <c r="V25" s="74">
        <v>36407</v>
      </c>
      <c r="W25" s="74">
        <v>42880</v>
      </c>
      <c r="X25" s="74"/>
      <c r="Y25" s="74"/>
      <c r="Z25" s="74"/>
      <c r="AA25" s="74"/>
      <c r="AB25" s="74"/>
      <c r="AC25" s="74"/>
      <c r="AD25" s="74"/>
      <c r="AE25" s="74"/>
      <c r="AF25" s="74"/>
      <c r="AG25" s="17"/>
    </row>
    <row r="26" spans="1:33" s="3" customFormat="1" ht="165" hidden="1" x14ac:dyDescent="0.2">
      <c r="A26" s="73">
        <v>49853</v>
      </c>
      <c r="B26" s="17" t="s">
        <v>76</v>
      </c>
      <c r="C26" s="74">
        <v>44544</v>
      </c>
      <c r="D26" s="74"/>
      <c r="E26" s="19" t="s">
        <v>81</v>
      </c>
      <c r="F26" s="17" t="s">
        <v>541</v>
      </c>
      <c r="G26" s="19" t="s">
        <v>82</v>
      </c>
      <c r="H26" s="20">
        <v>1</v>
      </c>
      <c r="I26" s="21">
        <f t="shared" si="1"/>
        <v>44544</v>
      </c>
      <c r="J26" s="8" t="s">
        <v>78</v>
      </c>
      <c r="K26" s="17" t="s">
        <v>276</v>
      </c>
      <c r="L26" s="17"/>
      <c r="M26" s="73">
        <v>100000</v>
      </c>
      <c r="N26" s="17" t="s">
        <v>34</v>
      </c>
      <c r="O26" s="73">
        <v>211513</v>
      </c>
      <c r="P26" s="17" t="s">
        <v>40</v>
      </c>
      <c r="Q26" s="17" t="s">
        <v>79</v>
      </c>
      <c r="R26" s="17" t="s">
        <v>35</v>
      </c>
      <c r="S26" s="17" t="s">
        <v>83</v>
      </c>
      <c r="T26" s="75">
        <v>0.5</v>
      </c>
      <c r="U26" s="74">
        <v>31834</v>
      </c>
      <c r="V26" s="74">
        <v>4271</v>
      </c>
      <c r="W26" s="74">
        <v>7271</v>
      </c>
      <c r="X26" s="74"/>
      <c r="Y26" s="74"/>
      <c r="Z26" s="74"/>
      <c r="AA26" s="74"/>
      <c r="AB26" s="74"/>
      <c r="AC26" s="74"/>
      <c r="AD26" s="74"/>
      <c r="AE26" s="74"/>
      <c r="AF26" s="74"/>
      <c r="AG26" s="17"/>
    </row>
    <row r="27" spans="1:33" s="3" customFormat="1" ht="210" hidden="1" x14ac:dyDescent="0.2">
      <c r="A27" s="73">
        <v>49854</v>
      </c>
      <c r="B27" s="17" t="s">
        <v>76</v>
      </c>
      <c r="C27" s="74">
        <v>83953</v>
      </c>
      <c r="D27" s="74"/>
      <c r="E27" s="19" t="s">
        <v>84</v>
      </c>
      <c r="F27" s="17" t="s">
        <v>542</v>
      </c>
      <c r="G27" s="19" t="s">
        <v>85</v>
      </c>
      <c r="H27" s="20">
        <v>1</v>
      </c>
      <c r="I27" s="21">
        <f t="shared" si="1"/>
        <v>83953</v>
      </c>
      <c r="J27" s="8" t="s">
        <v>78</v>
      </c>
      <c r="K27" s="17" t="s">
        <v>276</v>
      </c>
      <c r="L27" s="17"/>
      <c r="M27" s="73">
        <v>100000</v>
      </c>
      <c r="N27" s="17" t="s">
        <v>34</v>
      </c>
      <c r="O27" s="73">
        <v>211513</v>
      </c>
      <c r="P27" s="17" t="s">
        <v>40</v>
      </c>
      <c r="Q27" s="17" t="s">
        <v>79</v>
      </c>
      <c r="R27" s="17" t="s">
        <v>35</v>
      </c>
      <c r="S27" s="17" t="s">
        <v>86</v>
      </c>
      <c r="T27" s="75">
        <v>1</v>
      </c>
      <c r="U27" s="74">
        <v>54246</v>
      </c>
      <c r="V27" s="74">
        <v>12103</v>
      </c>
      <c r="W27" s="74">
        <v>13514</v>
      </c>
      <c r="X27" s="74">
        <v>2000</v>
      </c>
      <c r="Y27" s="74"/>
      <c r="Z27" s="74"/>
      <c r="AA27" s="74"/>
      <c r="AB27" s="74"/>
      <c r="AC27" s="74"/>
      <c r="AD27" s="74"/>
      <c r="AE27" s="74"/>
      <c r="AF27" s="74"/>
      <c r="AG27" s="17"/>
    </row>
    <row r="28" spans="1:33" s="3" customFormat="1" ht="150" hidden="1" x14ac:dyDescent="0.2">
      <c r="A28" s="73">
        <v>49855</v>
      </c>
      <c r="B28" s="17" t="s">
        <v>143</v>
      </c>
      <c r="C28" s="74">
        <v>40941</v>
      </c>
      <c r="D28" s="74"/>
      <c r="E28" s="19" t="s">
        <v>144</v>
      </c>
      <c r="F28" s="17" t="s">
        <v>543</v>
      </c>
      <c r="G28" s="19" t="s">
        <v>145</v>
      </c>
      <c r="H28" s="20">
        <v>1</v>
      </c>
      <c r="I28" s="21">
        <f t="shared" si="1"/>
        <v>40941</v>
      </c>
      <c r="J28" s="17" t="s">
        <v>78</v>
      </c>
      <c r="K28" s="17" t="s">
        <v>473</v>
      </c>
      <c r="L28" s="17"/>
      <c r="M28" s="73">
        <v>100000</v>
      </c>
      <c r="N28" s="17" t="s">
        <v>34</v>
      </c>
      <c r="O28" s="73">
        <v>211514</v>
      </c>
      <c r="P28" s="17" t="s">
        <v>37</v>
      </c>
      <c r="Q28" s="17" t="s">
        <v>79</v>
      </c>
      <c r="R28" s="17" t="s">
        <v>35</v>
      </c>
      <c r="S28" s="17" t="s">
        <v>146</v>
      </c>
      <c r="T28" s="75">
        <v>0.5</v>
      </c>
      <c r="U28" s="74">
        <v>22880</v>
      </c>
      <c r="V28" s="74">
        <v>4594</v>
      </c>
      <c r="W28" s="74">
        <v>6294</v>
      </c>
      <c r="X28" s="74">
        <v>5000</v>
      </c>
      <c r="Y28" s="74"/>
      <c r="Z28" s="74"/>
      <c r="AA28" s="74"/>
      <c r="AB28" s="74"/>
      <c r="AC28" s="74"/>
      <c r="AD28" s="74"/>
      <c r="AE28" s="74"/>
      <c r="AF28" s="74"/>
      <c r="AG28" s="17"/>
    </row>
    <row r="29" spans="1:33" s="3" customFormat="1" ht="150" hidden="1" x14ac:dyDescent="0.2">
      <c r="A29" s="73">
        <v>49856</v>
      </c>
      <c r="B29" s="17" t="s">
        <v>143</v>
      </c>
      <c r="C29" s="74">
        <v>272302</v>
      </c>
      <c r="D29" s="74"/>
      <c r="E29" s="19" t="s">
        <v>147</v>
      </c>
      <c r="F29" s="17" t="s">
        <v>544</v>
      </c>
      <c r="G29" s="19" t="s">
        <v>148</v>
      </c>
      <c r="H29" s="20">
        <v>1</v>
      </c>
      <c r="I29" s="21">
        <f t="shared" si="1"/>
        <v>272302</v>
      </c>
      <c r="J29" s="19" t="s">
        <v>78</v>
      </c>
      <c r="K29" s="19" t="s">
        <v>473</v>
      </c>
      <c r="L29" s="19"/>
      <c r="M29" s="73">
        <v>100000</v>
      </c>
      <c r="N29" s="17" t="s">
        <v>34</v>
      </c>
      <c r="O29" s="73">
        <v>211514</v>
      </c>
      <c r="P29" s="17" t="s">
        <v>37</v>
      </c>
      <c r="Q29" s="17" t="s">
        <v>79</v>
      </c>
      <c r="R29" s="17" t="s">
        <v>35</v>
      </c>
      <c r="S29" s="17" t="s">
        <v>149</v>
      </c>
      <c r="T29" s="75">
        <v>3</v>
      </c>
      <c r="U29" s="74">
        <v>119184</v>
      </c>
      <c r="V29" s="74">
        <v>27368</v>
      </c>
      <c r="W29" s="74">
        <v>35791</v>
      </c>
      <c r="X29" s="74">
        <v>78711</v>
      </c>
      <c r="Y29" s="74"/>
      <c r="Z29" s="74"/>
      <c r="AA29" s="74"/>
      <c r="AB29" s="74"/>
      <c r="AC29" s="74"/>
      <c r="AD29" s="74"/>
      <c r="AE29" s="74"/>
      <c r="AF29" s="74"/>
      <c r="AG29" s="17"/>
    </row>
    <row r="30" spans="1:33" s="3" customFormat="1" ht="285" hidden="1" x14ac:dyDescent="0.2">
      <c r="A30" s="73">
        <v>49857</v>
      </c>
      <c r="B30" s="17" t="s">
        <v>76</v>
      </c>
      <c r="C30" s="74">
        <v>44431</v>
      </c>
      <c r="D30" s="74"/>
      <c r="E30" s="19" t="s">
        <v>87</v>
      </c>
      <c r="F30" s="17" t="s">
        <v>545</v>
      </c>
      <c r="G30" s="19" t="s">
        <v>88</v>
      </c>
      <c r="H30" s="20">
        <v>1</v>
      </c>
      <c r="I30" s="21">
        <f t="shared" si="1"/>
        <v>44431</v>
      </c>
      <c r="J30" s="8" t="s">
        <v>78</v>
      </c>
      <c r="K30" s="17" t="s">
        <v>473</v>
      </c>
      <c r="L30" s="17"/>
      <c r="M30" s="73">
        <v>100000</v>
      </c>
      <c r="N30" s="17" t="s">
        <v>34</v>
      </c>
      <c r="O30" s="73">
        <v>211513</v>
      </c>
      <c r="P30" s="17" t="s">
        <v>69</v>
      </c>
      <c r="Q30" s="17" t="s">
        <v>79</v>
      </c>
      <c r="R30" s="17" t="s">
        <v>35</v>
      </c>
      <c r="S30" s="17" t="s">
        <v>89</v>
      </c>
      <c r="T30" s="75">
        <v>0.5</v>
      </c>
      <c r="U30" s="74">
        <v>31668</v>
      </c>
      <c r="V30" s="74">
        <v>4253</v>
      </c>
      <c r="W30" s="74">
        <v>7251</v>
      </c>
      <c r="X30" s="74"/>
      <c r="Y30" s="74"/>
      <c r="Z30" s="74"/>
      <c r="AA30" s="74"/>
      <c r="AB30" s="74"/>
      <c r="AC30" s="74"/>
      <c r="AD30" s="74"/>
      <c r="AE30" s="74"/>
      <c r="AF30" s="74"/>
      <c r="AG30" s="17"/>
    </row>
    <row r="31" spans="1:33" s="3" customFormat="1" ht="180" hidden="1" x14ac:dyDescent="0.2">
      <c r="A31" s="73">
        <v>49858</v>
      </c>
      <c r="B31" s="17" t="s">
        <v>143</v>
      </c>
      <c r="C31" s="74">
        <v>42360</v>
      </c>
      <c r="D31" s="74"/>
      <c r="E31" s="19" t="s">
        <v>150</v>
      </c>
      <c r="F31" s="17" t="s">
        <v>546</v>
      </c>
      <c r="G31" s="19" t="s">
        <v>151</v>
      </c>
      <c r="H31" s="20">
        <v>1</v>
      </c>
      <c r="I31" s="21">
        <f t="shared" si="1"/>
        <v>42360</v>
      </c>
      <c r="J31" s="19" t="s">
        <v>78</v>
      </c>
      <c r="K31" s="19" t="s">
        <v>473</v>
      </c>
      <c r="L31" s="19"/>
      <c r="M31" s="73">
        <v>100000</v>
      </c>
      <c r="N31" s="17" t="s">
        <v>34</v>
      </c>
      <c r="O31" s="73">
        <v>211514</v>
      </c>
      <c r="P31" s="17" t="s">
        <v>69</v>
      </c>
      <c r="Q31" s="17" t="s">
        <v>79</v>
      </c>
      <c r="R31" s="17" t="s">
        <v>35</v>
      </c>
      <c r="S31" s="17" t="s">
        <v>152</v>
      </c>
      <c r="T31" s="75">
        <v>0.5</v>
      </c>
      <c r="U31" s="74">
        <v>28850</v>
      </c>
      <c r="V31" s="74">
        <v>4424</v>
      </c>
      <c r="W31" s="74">
        <v>6944</v>
      </c>
      <c r="X31" s="74">
        <v>1000</v>
      </c>
      <c r="Y31" s="74"/>
      <c r="Z31" s="74"/>
      <c r="AA31" s="74"/>
      <c r="AB31" s="74"/>
      <c r="AC31" s="74"/>
      <c r="AD31" s="74"/>
      <c r="AE31" s="74"/>
      <c r="AF31" s="74"/>
      <c r="AG31" s="17"/>
    </row>
    <row r="32" spans="1:33" s="3" customFormat="1" ht="195" hidden="1" x14ac:dyDescent="0.2">
      <c r="A32" s="73">
        <v>49859</v>
      </c>
      <c r="B32" s="17" t="s">
        <v>143</v>
      </c>
      <c r="C32" s="74">
        <v>45211</v>
      </c>
      <c r="D32" s="74"/>
      <c r="E32" s="19" t="s">
        <v>153</v>
      </c>
      <c r="F32" s="17" t="s">
        <v>547</v>
      </c>
      <c r="G32" s="19" t="s">
        <v>154</v>
      </c>
      <c r="H32" s="20">
        <v>1</v>
      </c>
      <c r="I32" s="21">
        <f t="shared" si="1"/>
        <v>45211</v>
      </c>
      <c r="J32" s="19" t="s">
        <v>78</v>
      </c>
      <c r="K32" s="19" t="s">
        <v>473</v>
      </c>
      <c r="L32" s="17"/>
      <c r="M32" s="73">
        <v>100000</v>
      </c>
      <c r="N32" s="17" t="s">
        <v>34</v>
      </c>
      <c r="O32" s="73">
        <v>211514</v>
      </c>
      <c r="P32" s="17" t="s">
        <v>69</v>
      </c>
      <c r="Q32" s="17" t="s">
        <v>79</v>
      </c>
      <c r="R32" s="17" t="s">
        <v>35</v>
      </c>
      <c r="S32" s="17" t="s">
        <v>155</v>
      </c>
      <c r="T32" s="75">
        <v>0.5</v>
      </c>
      <c r="U32" s="74">
        <v>31668</v>
      </c>
      <c r="V32" s="74">
        <v>4094</v>
      </c>
      <c r="W32" s="74">
        <v>7251</v>
      </c>
      <c r="X32" s="74">
        <v>1000</v>
      </c>
      <c r="Y32" s="74"/>
      <c r="Z32" s="74"/>
      <c r="AA32" s="74"/>
      <c r="AB32" s="74"/>
      <c r="AC32" s="74"/>
      <c r="AD32" s="74"/>
      <c r="AE32" s="74"/>
      <c r="AF32" s="74"/>
      <c r="AG32" s="17"/>
    </row>
    <row r="33" spans="1:33" s="3" customFormat="1" ht="120" hidden="1" x14ac:dyDescent="0.2">
      <c r="A33" s="73">
        <v>49863</v>
      </c>
      <c r="B33" s="17" t="s">
        <v>143</v>
      </c>
      <c r="C33" s="74">
        <v>495484</v>
      </c>
      <c r="D33" s="74"/>
      <c r="E33" s="19" t="s">
        <v>156</v>
      </c>
      <c r="F33" s="17" t="s">
        <v>157</v>
      </c>
      <c r="G33" s="19" t="s">
        <v>158</v>
      </c>
      <c r="H33" s="20">
        <v>1</v>
      </c>
      <c r="I33" s="21">
        <f t="shared" si="1"/>
        <v>495484</v>
      </c>
      <c r="J33" s="19" t="s">
        <v>78</v>
      </c>
      <c r="K33" s="19" t="s">
        <v>473</v>
      </c>
      <c r="L33" s="17"/>
      <c r="M33" s="73">
        <v>100000</v>
      </c>
      <c r="N33" s="17" t="s">
        <v>34</v>
      </c>
      <c r="O33" s="73">
        <v>211514</v>
      </c>
      <c r="P33" s="17" t="s">
        <v>57</v>
      </c>
      <c r="Q33" s="17" t="s">
        <v>79</v>
      </c>
      <c r="R33" s="17" t="s">
        <v>35</v>
      </c>
      <c r="S33" s="17" t="s">
        <v>159</v>
      </c>
      <c r="T33" s="75"/>
      <c r="U33" s="74"/>
      <c r="V33" s="74"/>
      <c r="W33" s="74"/>
      <c r="X33" s="74">
        <v>495484</v>
      </c>
      <c r="Y33" s="74"/>
      <c r="Z33" s="74"/>
      <c r="AA33" s="74"/>
      <c r="AB33" s="74"/>
      <c r="AC33" s="74"/>
      <c r="AD33" s="74"/>
      <c r="AE33" s="74"/>
      <c r="AF33" s="74"/>
      <c r="AG33" s="17"/>
    </row>
    <row r="34" spans="1:33" s="3" customFormat="1" ht="195" hidden="1" x14ac:dyDescent="0.2">
      <c r="A34" s="73">
        <v>49864</v>
      </c>
      <c r="B34" s="17" t="s">
        <v>143</v>
      </c>
      <c r="C34" s="74">
        <v>522005</v>
      </c>
      <c r="D34" s="74"/>
      <c r="E34" s="19" t="s">
        <v>160</v>
      </c>
      <c r="F34" s="17" t="s">
        <v>161</v>
      </c>
      <c r="G34" s="19" t="s">
        <v>162</v>
      </c>
      <c r="H34" s="20">
        <v>1</v>
      </c>
      <c r="I34" s="21">
        <f t="shared" si="1"/>
        <v>522005</v>
      </c>
      <c r="J34" s="19" t="s">
        <v>78</v>
      </c>
      <c r="K34" s="19" t="s">
        <v>473</v>
      </c>
      <c r="L34" s="17"/>
      <c r="M34" s="73">
        <v>100000</v>
      </c>
      <c r="N34" s="17" t="s">
        <v>34</v>
      </c>
      <c r="O34" s="73">
        <v>211514</v>
      </c>
      <c r="P34" s="17" t="s">
        <v>57</v>
      </c>
      <c r="Q34" s="17" t="s">
        <v>79</v>
      </c>
      <c r="R34" s="17" t="s">
        <v>35</v>
      </c>
      <c r="S34" s="17" t="s">
        <v>163</v>
      </c>
      <c r="T34" s="75"/>
      <c r="U34" s="74"/>
      <c r="V34" s="74"/>
      <c r="W34" s="74"/>
      <c r="X34" s="74"/>
      <c r="Y34" s="74">
        <v>522005</v>
      </c>
      <c r="Z34" s="74"/>
      <c r="AA34" s="74"/>
      <c r="AB34" s="74"/>
      <c r="AC34" s="74"/>
      <c r="AD34" s="74"/>
      <c r="AE34" s="74"/>
      <c r="AF34" s="74"/>
      <c r="AG34" s="17"/>
    </row>
    <row r="35" spans="1:33" s="3" customFormat="1" ht="195" hidden="1" x14ac:dyDescent="0.2">
      <c r="A35" s="16">
        <v>47358</v>
      </c>
      <c r="B35" s="17" t="s">
        <v>128</v>
      </c>
      <c r="C35" s="18">
        <v>580000</v>
      </c>
      <c r="D35" s="18"/>
      <c r="E35" s="19" t="s">
        <v>472</v>
      </c>
      <c r="F35" s="19" t="s">
        <v>428</v>
      </c>
      <c r="G35" s="19" t="s">
        <v>427</v>
      </c>
      <c r="H35" s="20">
        <v>1</v>
      </c>
      <c r="I35" s="21">
        <f t="shared" si="1"/>
        <v>580000</v>
      </c>
      <c r="J35" s="19" t="s">
        <v>78</v>
      </c>
      <c r="K35" s="19" t="s">
        <v>473</v>
      </c>
      <c r="L35" s="19"/>
      <c r="M35" s="16">
        <v>700000</v>
      </c>
      <c r="N35" s="17" t="s">
        <v>140</v>
      </c>
      <c r="O35" s="16">
        <v>2000</v>
      </c>
      <c r="P35" s="17" t="s">
        <v>63</v>
      </c>
      <c r="Q35" s="17" t="s">
        <v>38</v>
      </c>
      <c r="R35" s="17" t="s">
        <v>74</v>
      </c>
      <c r="S35" s="17" t="s">
        <v>471</v>
      </c>
      <c r="T35" s="22"/>
      <c r="U35" s="18"/>
      <c r="V35" s="18"/>
      <c r="W35" s="18"/>
      <c r="X35" s="18"/>
      <c r="Y35" s="18">
        <v>580000</v>
      </c>
      <c r="Z35" s="18"/>
      <c r="AA35" s="18"/>
      <c r="AB35" s="18"/>
      <c r="AC35" s="18"/>
      <c r="AD35" s="18"/>
      <c r="AE35" s="18"/>
      <c r="AF35" s="18"/>
      <c r="AG35" s="17"/>
    </row>
    <row r="36" spans="1:33" s="3" customFormat="1" ht="135" hidden="1" x14ac:dyDescent="0.2">
      <c r="A36" s="16">
        <v>48310</v>
      </c>
      <c r="B36" s="17" t="s">
        <v>128</v>
      </c>
      <c r="C36" s="18">
        <v>988896</v>
      </c>
      <c r="D36" s="18"/>
      <c r="E36" s="19" t="s">
        <v>457</v>
      </c>
      <c r="F36" s="17" t="s">
        <v>548</v>
      </c>
      <c r="G36" s="19" t="s">
        <v>456</v>
      </c>
      <c r="H36" s="20">
        <v>0.1</v>
      </c>
      <c r="I36" s="21">
        <f t="shared" si="1"/>
        <v>98889.600000000006</v>
      </c>
      <c r="J36" s="19" t="s">
        <v>78</v>
      </c>
      <c r="K36" s="19" t="s">
        <v>473</v>
      </c>
      <c r="L36" s="19"/>
      <c r="M36" s="16">
        <v>700011</v>
      </c>
      <c r="N36" s="17" t="s">
        <v>133</v>
      </c>
      <c r="O36" s="16">
        <v>2000</v>
      </c>
      <c r="P36" s="17" t="s">
        <v>54</v>
      </c>
      <c r="Q36" s="17" t="s">
        <v>38</v>
      </c>
      <c r="R36" s="17" t="s">
        <v>35</v>
      </c>
      <c r="S36" s="17" t="s">
        <v>455</v>
      </c>
      <c r="T36" s="22">
        <v>12</v>
      </c>
      <c r="U36" s="18">
        <v>651357</v>
      </c>
      <c r="V36" s="18">
        <v>120311</v>
      </c>
      <c r="W36" s="18">
        <v>162198</v>
      </c>
      <c r="X36" s="18"/>
      <c r="Y36" s="18"/>
      <c r="Z36" s="18"/>
      <c r="AA36" s="18"/>
      <c r="AB36" s="18"/>
      <c r="AC36" s="18"/>
      <c r="AD36" s="18"/>
      <c r="AE36" s="18"/>
      <c r="AF36" s="18"/>
      <c r="AG36" s="17"/>
    </row>
    <row r="37" spans="1:33" s="3" customFormat="1" ht="135" hidden="1" x14ac:dyDescent="0.2">
      <c r="A37" s="16">
        <v>48330</v>
      </c>
      <c r="B37" s="17" t="s">
        <v>128</v>
      </c>
      <c r="C37" s="18">
        <v>185316</v>
      </c>
      <c r="D37" s="18"/>
      <c r="E37" s="19" t="s">
        <v>454</v>
      </c>
      <c r="F37" s="19" t="s">
        <v>548</v>
      </c>
      <c r="G37" s="19" t="s">
        <v>453</v>
      </c>
      <c r="H37" s="20">
        <v>0.5</v>
      </c>
      <c r="I37" s="21">
        <f t="shared" si="1"/>
        <v>92658</v>
      </c>
      <c r="J37" s="19" t="s">
        <v>78</v>
      </c>
      <c r="K37" s="19" t="s">
        <v>473</v>
      </c>
      <c r="L37" s="19"/>
      <c r="M37" s="16">
        <v>700011</v>
      </c>
      <c r="N37" s="17" t="s">
        <v>133</v>
      </c>
      <c r="O37" s="16">
        <v>2000</v>
      </c>
      <c r="P37" s="17" t="s">
        <v>108</v>
      </c>
      <c r="Q37" s="17" t="s">
        <v>38</v>
      </c>
      <c r="R37" s="17" t="s">
        <v>35</v>
      </c>
      <c r="S37" s="17" t="s">
        <v>452</v>
      </c>
      <c r="T37" s="22">
        <v>2</v>
      </c>
      <c r="U37" s="18">
        <v>132870</v>
      </c>
      <c r="V37" s="18">
        <v>15730</v>
      </c>
      <c r="W37" s="18">
        <v>29683</v>
      </c>
      <c r="X37" s="18"/>
      <c r="Y37" s="18"/>
      <c r="Z37" s="18"/>
      <c r="AA37" s="18"/>
      <c r="AB37" s="18"/>
      <c r="AC37" s="18"/>
      <c r="AD37" s="18"/>
      <c r="AE37" s="18"/>
      <c r="AF37" s="18"/>
      <c r="AG37" s="17"/>
    </row>
    <row r="38" spans="1:33" s="3" customFormat="1" ht="225" hidden="1" x14ac:dyDescent="0.2">
      <c r="A38" s="16">
        <v>48331</v>
      </c>
      <c r="B38" s="17" t="s">
        <v>128</v>
      </c>
      <c r="C38" s="18">
        <v>376719</v>
      </c>
      <c r="D38" s="18"/>
      <c r="E38" s="19" t="s">
        <v>451</v>
      </c>
      <c r="F38" s="17" t="s">
        <v>549</v>
      </c>
      <c r="G38" s="19" t="s">
        <v>450</v>
      </c>
      <c r="H38" s="20">
        <v>1</v>
      </c>
      <c r="I38" s="21">
        <f t="shared" si="1"/>
        <v>376719</v>
      </c>
      <c r="J38" s="19" t="s">
        <v>78</v>
      </c>
      <c r="K38" s="19" t="s">
        <v>473</v>
      </c>
      <c r="L38" s="19"/>
      <c r="M38" s="16">
        <v>700011</v>
      </c>
      <c r="N38" s="17" t="s">
        <v>133</v>
      </c>
      <c r="O38" s="16">
        <v>2000</v>
      </c>
      <c r="P38" s="17" t="s">
        <v>123</v>
      </c>
      <c r="Q38" s="17" t="s">
        <v>38</v>
      </c>
      <c r="R38" s="17" t="s">
        <v>35</v>
      </c>
      <c r="S38" s="17" t="s">
        <v>449</v>
      </c>
      <c r="T38" s="22">
        <v>4</v>
      </c>
      <c r="U38" s="18">
        <v>271524</v>
      </c>
      <c r="V38" s="18">
        <v>31020</v>
      </c>
      <c r="W38" s="18">
        <v>59996</v>
      </c>
      <c r="X38" s="18"/>
      <c r="Y38" s="18"/>
      <c r="Z38" s="18"/>
      <c r="AA38" s="18"/>
      <c r="AB38" s="18"/>
      <c r="AC38" s="18"/>
      <c r="AD38" s="18"/>
      <c r="AE38" s="18"/>
      <c r="AF38" s="18"/>
      <c r="AG38" s="17"/>
    </row>
    <row r="39" spans="1:33" s="3" customFormat="1" ht="90" hidden="1" x14ac:dyDescent="0.2">
      <c r="A39" s="16">
        <v>48536</v>
      </c>
      <c r="B39" s="17" t="s">
        <v>128</v>
      </c>
      <c r="C39" s="18">
        <v>1785000</v>
      </c>
      <c r="D39" s="18"/>
      <c r="E39" s="17" t="s">
        <v>425</v>
      </c>
      <c r="F39" s="17" t="s">
        <v>424</v>
      </c>
      <c r="G39" s="17" t="s">
        <v>423</v>
      </c>
      <c r="H39" s="20">
        <v>1</v>
      </c>
      <c r="I39" s="21">
        <f t="shared" si="1"/>
        <v>1785000</v>
      </c>
      <c r="J39" s="17" t="s">
        <v>78</v>
      </c>
      <c r="K39" s="17" t="s">
        <v>473</v>
      </c>
      <c r="L39" s="17"/>
      <c r="M39" s="16">
        <v>700001</v>
      </c>
      <c r="N39" s="17" t="s">
        <v>129</v>
      </c>
      <c r="O39" s="16">
        <v>2000</v>
      </c>
      <c r="P39" s="17" t="s">
        <v>312</v>
      </c>
      <c r="Q39" s="17" t="s">
        <v>418</v>
      </c>
      <c r="R39" s="17" t="s">
        <v>124</v>
      </c>
      <c r="S39" s="17" t="s">
        <v>422</v>
      </c>
      <c r="T39" s="22"/>
      <c r="U39" s="18"/>
      <c r="V39" s="18"/>
      <c r="W39" s="18"/>
      <c r="X39" s="18"/>
      <c r="Y39" s="18">
        <v>1785000</v>
      </c>
      <c r="Z39" s="18"/>
      <c r="AA39" s="18"/>
      <c r="AB39" s="18"/>
      <c r="AC39" s="18"/>
      <c r="AD39" s="18"/>
      <c r="AE39" s="18"/>
      <c r="AF39" s="18"/>
      <c r="AG39" s="17"/>
    </row>
    <row r="40" spans="1:33" s="3" customFormat="1" ht="150" hidden="1" x14ac:dyDescent="0.2">
      <c r="A40" s="16">
        <v>48541</v>
      </c>
      <c r="B40" s="17" t="s">
        <v>128</v>
      </c>
      <c r="C40" s="18">
        <v>2600000</v>
      </c>
      <c r="D40" s="18"/>
      <c r="E40" s="19" t="s">
        <v>408</v>
      </c>
      <c r="F40" s="19" t="s">
        <v>407</v>
      </c>
      <c r="G40" s="19" t="s">
        <v>406</v>
      </c>
      <c r="H40" s="20">
        <v>1</v>
      </c>
      <c r="I40" s="21">
        <f t="shared" si="1"/>
        <v>2600000</v>
      </c>
      <c r="J40" s="19" t="s">
        <v>78</v>
      </c>
      <c r="K40" s="19" t="s">
        <v>473</v>
      </c>
      <c r="L40" s="19"/>
      <c r="M40" s="16">
        <v>700001</v>
      </c>
      <c r="N40" s="17" t="s">
        <v>129</v>
      </c>
      <c r="O40" s="16">
        <v>2000</v>
      </c>
      <c r="P40" s="17" t="s">
        <v>50</v>
      </c>
      <c r="Q40" s="17" t="s">
        <v>38</v>
      </c>
      <c r="R40" s="17" t="s">
        <v>74</v>
      </c>
      <c r="S40" s="17" t="s">
        <v>405</v>
      </c>
      <c r="T40" s="22"/>
      <c r="U40" s="18"/>
      <c r="V40" s="18"/>
      <c r="W40" s="18"/>
      <c r="X40" s="18">
        <v>400000</v>
      </c>
      <c r="Y40" s="18">
        <v>1600000</v>
      </c>
      <c r="Z40" s="18"/>
      <c r="AA40" s="18"/>
      <c r="AB40" s="18"/>
      <c r="AC40" s="18"/>
      <c r="AD40" s="18">
        <v>600000</v>
      </c>
      <c r="AE40" s="18"/>
      <c r="AF40" s="18"/>
      <c r="AG40" s="17"/>
    </row>
    <row r="41" spans="1:33" s="3" customFormat="1" ht="120" hidden="1" x14ac:dyDescent="0.2">
      <c r="A41" s="16">
        <v>48667</v>
      </c>
      <c r="B41" s="17" t="s">
        <v>128</v>
      </c>
      <c r="C41" s="18">
        <v>95000</v>
      </c>
      <c r="D41" s="18"/>
      <c r="E41" s="19" t="s">
        <v>393</v>
      </c>
      <c r="F41" s="17" t="s">
        <v>366</v>
      </c>
      <c r="G41" s="17" t="s">
        <v>365</v>
      </c>
      <c r="H41" s="20">
        <v>1</v>
      </c>
      <c r="I41" s="21">
        <f t="shared" si="1"/>
        <v>95000</v>
      </c>
      <c r="J41" s="17" t="s">
        <v>78</v>
      </c>
      <c r="K41" s="17" t="s">
        <v>473</v>
      </c>
      <c r="L41" s="17"/>
      <c r="M41" s="16">
        <v>700001</v>
      </c>
      <c r="N41" s="17" t="s">
        <v>129</v>
      </c>
      <c r="O41" s="16">
        <v>2000</v>
      </c>
      <c r="P41" s="17" t="s">
        <v>106</v>
      </c>
      <c r="Q41" s="17" t="s">
        <v>79</v>
      </c>
      <c r="R41" s="17" t="s">
        <v>74</v>
      </c>
      <c r="S41" s="17" t="s">
        <v>392</v>
      </c>
      <c r="T41" s="22"/>
      <c r="U41" s="18"/>
      <c r="V41" s="18"/>
      <c r="W41" s="18"/>
      <c r="X41" s="18"/>
      <c r="Y41" s="18">
        <v>95000</v>
      </c>
      <c r="Z41" s="18"/>
      <c r="AA41" s="18"/>
      <c r="AB41" s="18"/>
      <c r="AC41" s="18"/>
      <c r="AD41" s="18"/>
      <c r="AE41" s="18"/>
      <c r="AF41" s="18"/>
      <c r="AG41" s="17"/>
    </row>
    <row r="42" spans="1:33" s="3" customFormat="1" ht="120" hidden="1" x14ac:dyDescent="0.2">
      <c r="A42" s="16">
        <v>48670</v>
      </c>
      <c r="B42" s="17" t="s">
        <v>128</v>
      </c>
      <c r="C42" s="18">
        <v>25000</v>
      </c>
      <c r="D42" s="18"/>
      <c r="E42" s="19" t="s">
        <v>391</v>
      </c>
      <c r="F42" s="17" t="s">
        <v>366</v>
      </c>
      <c r="G42" s="17" t="s">
        <v>365</v>
      </c>
      <c r="H42" s="20">
        <v>1</v>
      </c>
      <c r="I42" s="21">
        <f t="shared" si="1"/>
        <v>25000</v>
      </c>
      <c r="J42" s="17" t="s">
        <v>78</v>
      </c>
      <c r="K42" s="17" t="s">
        <v>473</v>
      </c>
      <c r="L42" s="17"/>
      <c r="M42" s="16">
        <v>700011</v>
      </c>
      <c r="N42" s="17" t="s">
        <v>133</v>
      </c>
      <c r="O42" s="16">
        <v>2000</v>
      </c>
      <c r="P42" s="17" t="s">
        <v>106</v>
      </c>
      <c r="Q42" s="17" t="s">
        <v>79</v>
      </c>
      <c r="R42" s="17" t="s">
        <v>74</v>
      </c>
      <c r="S42" s="17" t="s">
        <v>390</v>
      </c>
      <c r="T42" s="22"/>
      <c r="U42" s="18"/>
      <c r="V42" s="18"/>
      <c r="W42" s="18"/>
      <c r="X42" s="18"/>
      <c r="Y42" s="18">
        <v>25000</v>
      </c>
      <c r="Z42" s="18"/>
      <c r="AA42" s="18"/>
      <c r="AB42" s="18"/>
      <c r="AC42" s="18"/>
      <c r="AD42" s="18"/>
      <c r="AE42" s="18"/>
      <c r="AF42" s="18"/>
      <c r="AG42" s="17"/>
    </row>
    <row r="43" spans="1:33" s="3" customFormat="1" ht="120" hidden="1" x14ac:dyDescent="0.2">
      <c r="A43" s="16">
        <v>48907</v>
      </c>
      <c r="B43" s="17" t="s">
        <v>128</v>
      </c>
      <c r="C43" s="18">
        <v>40000</v>
      </c>
      <c r="D43" s="18"/>
      <c r="E43" s="19" t="s">
        <v>367</v>
      </c>
      <c r="F43" s="17" t="s">
        <v>366</v>
      </c>
      <c r="G43" s="17" t="s">
        <v>365</v>
      </c>
      <c r="H43" s="20">
        <v>1</v>
      </c>
      <c r="I43" s="21">
        <f t="shared" si="1"/>
        <v>40000</v>
      </c>
      <c r="J43" s="17" t="s">
        <v>78</v>
      </c>
      <c r="K43" s="17" t="s">
        <v>473</v>
      </c>
      <c r="L43" s="17"/>
      <c r="M43" s="16">
        <v>700000</v>
      </c>
      <c r="N43" s="17" t="s">
        <v>140</v>
      </c>
      <c r="O43" s="16">
        <v>2000</v>
      </c>
      <c r="P43" s="17" t="s">
        <v>106</v>
      </c>
      <c r="Q43" s="17" t="s">
        <v>79</v>
      </c>
      <c r="R43" s="17" t="s">
        <v>74</v>
      </c>
      <c r="S43" s="17" t="s">
        <v>364</v>
      </c>
      <c r="T43" s="22"/>
      <c r="U43" s="18"/>
      <c r="V43" s="18"/>
      <c r="W43" s="18"/>
      <c r="X43" s="18"/>
      <c r="Y43" s="18">
        <v>40000</v>
      </c>
      <c r="Z43" s="18"/>
      <c r="AA43" s="18"/>
      <c r="AB43" s="18"/>
      <c r="AC43" s="18"/>
      <c r="AD43" s="18"/>
      <c r="AE43" s="18"/>
      <c r="AF43" s="18"/>
      <c r="AG43" s="17"/>
    </row>
    <row r="44" spans="1:33" s="3" customFormat="1" ht="135" hidden="1" x14ac:dyDescent="0.2">
      <c r="A44" s="16">
        <v>48967</v>
      </c>
      <c r="B44" s="17" t="s">
        <v>255</v>
      </c>
      <c r="C44" s="18">
        <v>360000</v>
      </c>
      <c r="D44" s="18"/>
      <c r="E44" s="19" t="s">
        <v>355</v>
      </c>
      <c r="F44" s="17" t="s">
        <v>352</v>
      </c>
      <c r="G44" s="19" t="s">
        <v>351</v>
      </c>
      <c r="H44" s="20">
        <v>1</v>
      </c>
      <c r="I44" s="21">
        <f t="shared" si="1"/>
        <v>360000</v>
      </c>
      <c r="J44" s="17" t="s">
        <v>78</v>
      </c>
      <c r="K44" s="17" t="s">
        <v>473</v>
      </c>
      <c r="L44" s="17"/>
      <c r="M44" s="16">
        <v>100000</v>
      </c>
      <c r="N44" s="17" t="s">
        <v>34</v>
      </c>
      <c r="O44" s="16">
        <v>211500</v>
      </c>
      <c r="P44" s="17" t="s">
        <v>37</v>
      </c>
      <c r="Q44" s="17" t="s">
        <v>38</v>
      </c>
      <c r="R44" s="17" t="s">
        <v>41</v>
      </c>
      <c r="S44" s="17" t="s">
        <v>354</v>
      </c>
      <c r="T44" s="22"/>
      <c r="U44" s="18"/>
      <c r="V44" s="18"/>
      <c r="W44" s="18"/>
      <c r="X44" s="18"/>
      <c r="Y44" s="18"/>
      <c r="Z44" s="18">
        <v>360000</v>
      </c>
      <c r="AA44" s="18"/>
      <c r="AB44" s="18"/>
      <c r="AC44" s="18"/>
      <c r="AD44" s="18"/>
      <c r="AE44" s="18"/>
      <c r="AF44" s="18"/>
      <c r="AG44" s="17"/>
    </row>
    <row r="45" spans="1:33" s="3" customFormat="1" ht="120" hidden="1" x14ac:dyDescent="0.2">
      <c r="A45" s="16">
        <v>48974</v>
      </c>
      <c r="B45" s="17" t="s">
        <v>255</v>
      </c>
      <c r="C45" s="18">
        <v>240000</v>
      </c>
      <c r="D45" s="18"/>
      <c r="E45" s="19" t="s">
        <v>353</v>
      </c>
      <c r="F45" s="17" t="s">
        <v>352</v>
      </c>
      <c r="G45" s="19" t="s">
        <v>351</v>
      </c>
      <c r="H45" s="20">
        <v>1</v>
      </c>
      <c r="I45" s="21">
        <f t="shared" si="1"/>
        <v>240000</v>
      </c>
      <c r="J45" s="19" t="s">
        <v>78</v>
      </c>
      <c r="K45" s="19" t="s">
        <v>473</v>
      </c>
      <c r="L45" s="19"/>
      <c r="M45" s="16">
        <v>700048</v>
      </c>
      <c r="N45" s="17" t="s">
        <v>103</v>
      </c>
      <c r="O45" s="16">
        <v>211500</v>
      </c>
      <c r="P45" s="17" t="s">
        <v>40</v>
      </c>
      <c r="Q45" s="17" t="s">
        <v>38</v>
      </c>
      <c r="R45" s="17" t="s">
        <v>41</v>
      </c>
      <c r="S45" s="17" t="s">
        <v>350</v>
      </c>
      <c r="T45" s="22"/>
      <c r="U45" s="18"/>
      <c r="V45" s="18"/>
      <c r="W45" s="18"/>
      <c r="X45" s="18"/>
      <c r="Y45" s="18"/>
      <c r="Z45" s="18">
        <v>240000</v>
      </c>
      <c r="AA45" s="18"/>
      <c r="AB45" s="18"/>
      <c r="AC45" s="18"/>
      <c r="AD45" s="18"/>
      <c r="AE45" s="18"/>
      <c r="AF45" s="18"/>
      <c r="AG45" s="17"/>
    </row>
    <row r="46" spans="1:33" s="3" customFormat="1" ht="90" hidden="1" x14ac:dyDescent="0.2">
      <c r="A46" s="16">
        <v>48975</v>
      </c>
      <c r="B46" s="17" t="s">
        <v>255</v>
      </c>
      <c r="C46" s="18">
        <v>48000</v>
      </c>
      <c r="D46" s="18"/>
      <c r="E46" s="19" t="s">
        <v>349</v>
      </c>
      <c r="F46" s="17" t="s">
        <v>348</v>
      </c>
      <c r="G46" s="17" t="s">
        <v>347</v>
      </c>
      <c r="H46" s="20">
        <v>1</v>
      </c>
      <c r="I46" s="21">
        <f t="shared" si="1"/>
        <v>48000</v>
      </c>
      <c r="J46" s="19" t="s">
        <v>78</v>
      </c>
      <c r="K46" s="19" t="s">
        <v>473</v>
      </c>
      <c r="L46" s="17"/>
      <c r="M46" s="16">
        <v>700048</v>
      </c>
      <c r="N46" s="17" t="s">
        <v>103</v>
      </c>
      <c r="O46" s="16">
        <v>211500</v>
      </c>
      <c r="P46" s="17" t="s">
        <v>37</v>
      </c>
      <c r="Q46" s="17" t="s">
        <v>38</v>
      </c>
      <c r="R46" s="17" t="s">
        <v>41</v>
      </c>
      <c r="S46" s="17" t="s">
        <v>346</v>
      </c>
      <c r="T46" s="22"/>
      <c r="U46" s="18"/>
      <c r="V46" s="18"/>
      <c r="W46" s="18"/>
      <c r="X46" s="18"/>
      <c r="Y46" s="18"/>
      <c r="Z46" s="18">
        <v>48000</v>
      </c>
      <c r="AA46" s="18"/>
      <c r="AB46" s="18"/>
      <c r="AC46" s="18"/>
      <c r="AD46" s="18"/>
      <c r="AE46" s="18"/>
      <c r="AF46" s="18"/>
      <c r="AG46" s="17"/>
    </row>
    <row r="47" spans="1:33" s="3" customFormat="1" ht="180" hidden="1" x14ac:dyDescent="0.2">
      <c r="A47" s="16">
        <v>48976</v>
      </c>
      <c r="B47" s="17" t="s">
        <v>255</v>
      </c>
      <c r="C47" s="18">
        <v>48000</v>
      </c>
      <c r="D47" s="18"/>
      <c r="E47" s="19" t="s">
        <v>345</v>
      </c>
      <c r="F47" s="17" t="s">
        <v>344</v>
      </c>
      <c r="G47" s="19" t="s">
        <v>343</v>
      </c>
      <c r="H47" s="20">
        <v>1</v>
      </c>
      <c r="I47" s="21">
        <f t="shared" si="1"/>
        <v>48000</v>
      </c>
      <c r="J47" s="19" t="s">
        <v>78</v>
      </c>
      <c r="K47" s="19" t="s">
        <v>473</v>
      </c>
      <c r="L47" s="17"/>
      <c r="M47" s="16">
        <v>700039</v>
      </c>
      <c r="N47" s="17" t="s">
        <v>116</v>
      </c>
      <c r="O47" s="16">
        <v>211500</v>
      </c>
      <c r="P47" s="17" t="s">
        <v>40</v>
      </c>
      <c r="Q47" s="17" t="s">
        <v>38</v>
      </c>
      <c r="R47" s="17" t="s">
        <v>41</v>
      </c>
      <c r="S47" s="17" t="s">
        <v>342</v>
      </c>
      <c r="T47" s="22"/>
      <c r="U47" s="18"/>
      <c r="V47" s="18"/>
      <c r="W47" s="18"/>
      <c r="X47" s="18"/>
      <c r="Y47" s="18"/>
      <c r="Z47" s="18">
        <v>48000</v>
      </c>
      <c r="AA47" s="18"/>
      <c r="AB47" s="18"/>
      <c r="AC47" s="18"/>
      <c r="AD47" s="18"/>
      <c r="AE47" s="18"/>
      <c r="AF47" s="18"/>
      <c r="AG47" s="17"/>
    </row>
    <row r="48" spans="1:33" s="3" customFormat="1" ht="135" hidden="1" x14ac:dyDescent="0.2">
      <c r="A48" s="16">
        <v>48979</v>
      </c>
      <c r="B48" s="17" t="s">
        <v>115</v>
      </c>
      <c r="C48" s="18">
        <v>137134</v>
      </c>
      <c r="D48" s="18"/>
      <c r="E48" s="19" t="s">
        <v>341</v>
      </c>
      <c r="F48" s="17" t="s">
        <v>550</v>
      </c>
      <c r="G48" s="19" t="s">
        <v>340</v>
      </c>
      <c r="H48" s="20">
        <v>1</v>
      </c>
      <c r="I48" s="21">
        <f t="shared" si="1"/>
        <v>137134</v>
      </c>
      <c r="J48" s="19" t="s">
        <v>78</v>
      </c>
      <c r="K48" s="19" t="s">
        <v>473</v>
      </c>
      <c r="L48" s="17"/>
      <c r="M48" s="16">
        <v>700039</v>
      </c>
      <c r="N48" s="17" t="s">
        <v>116</v>
      </c>
      <c r="O48" s="16">
        <v>211512</v>
      </c>
      <c r="P48" s="17" t="s">
        <v>37</v>
      </c>
      <c r="Q48" s="17" t="s">
        <v>38</v>
      </c>
      <c r="R48" s="17" t="s">
        <v>35</v>
      </c>
      <c r="S48" s="17" t="s">
        <v>339</v>
      </c>
      <c r="T48" s="22">
        <v>2</v>
      </c>
      <c r="U48" s="18">
        <v>88275</v>
      </c>
      <c r="V48" s="18">
        <v>19139</v>
      </c>
      <c r="W48" s="18">
        <v>24822</v>
      </c>
      <c r="X48" s="18"/>
      <c r="Y48" s="18"/>
      <c r="Z48" s="18"/>
      <c r="AA48" s="18"/>
      <c r="AB48" s="18"/>
      <c r="AC48" s="18"/>
      <c r="AD48" s="18"/>
      <c r="AE48" s="18"/>
      <c r="AF48" s="18"/>
      <c r="AG48" s="17"/>
    </row>
    <row r="49" spans="1:33" s="3" customFormat="1" ht="105" hidden="1" x14ac:dyDescent="0.2">
      <c r="A49" s="16">
        <v>48980</v>
      </c>
      <c r="B49" s="17" t="s">
        <v>115</v>
      </c>
      <c r="C49" s="18">
        <v>84370</v>
      </c>
      <c r="D49" s="18"/>
      <c r="E49" s="19" t="s">
        <v>338</v>
      </c>
      <c r="F49" s="17" t="s">
        <v>551</v>
      </c>
      <c r="G49" s="19" t="s">
        <v>337</v>
      </c>
      <c r="H49" s="20">
        <v>1</v>
      </c>
      <c r="I49" s="21">
        <f t="shared" si="1"/>
        <v>84370</v>
      </c>
      <c r="J49" s="19" t="s">
        <v>78</v>
      </c>
      <c r="K49" s="19" t="s">
        <v>473</v>
      </c>
      <c r="L49" s="17"/>
      <c r="M49" s="16">
        <v>700039</v>
      </c>
      <c r="N49" s="17" t="s">
        <v>116</v>
      </c>
      <c r="O49" s="16">
        <v>211512</v>
      </c>
      <c r="P49" s="17" t="s">
        <v>69</v>
      </c>
      <c r="Q49" s="17" t="s">
        <v>38</v>
      </c>
      <c r="R49" s="17" t="s">
        <v>35</v>
      </c>
      <c r="S49" s="17" t="s">
        <v>336</v>
      </c>
      <c r="T49" s="22">
        <v>1</v>
      </c>
      <c r="U49" s="18">
        <v>55453</v>
      </c>
      <c r="V49" s="18">
        <v>12246</v>
      </c>
      <c r="W49" s="18">
        <v>13645</v>
      </c>
      <c r="X49" s="18"/>
      <c r="Y49" s="18"/>
      <c r="Z49" s="18"/>
      <c r="AA49" s="18"/>
      <c r="AB49" s="18"/>
      <c r="AC49" s="18"/>
      <c r="AD49" s="18"/>
      <c r="AE49" s="18"/>
      <c r="AF49" s="18"/>
      <c r="AG49" s="17"/>
    </row>
    <row r="50" spans="1:33" s="3" customFormat="1" ht="135" hidden="1" x14ac:dyDescent="0.2">
      <c r="A50" s="16">
        <v>48991</v>
      </c>
      <c r="B50" s="17" t="s">
        <v>115</v>
      </c>
      <c r="C50" s="18">
        <v>158673</v>
      </c>
      <c r="D50" s="18"/>
      <c r="E50" s="19" t="s">
        <v>335</v>
      </c>
      <c r="F50" s="17" t="s">
        <v>550</v>
      </c>
      <c r="G50" s="19" t="s">
        <v>334</v>
      </c>
      <c r="H50" s="20">
        <v>1</v>
      </c>
      <c r="I50" s="21">
        <f t="shared" si="1"/>
        <v>158673</v>
      </c>
      <c r="J50" s="19" t="s">
        <v>78</v>
      </c>
      <c r="K50" s="19" t="s">
        <v>473</v>
      </c>
      <c r="L50" s="17"/>
      <c r="M50" s="16">
        <v>700039</v>
      </c>
      <c r="N50" s="17" t="s">
        <v>116</v>
      </c>
      <c r="O50" s="16">
        <v>211512</v>
      </c>
      <c r="P50" s="17" t="s">
        <v>57</v>
      </c>
      <c r="Q50" s="17" t="s">
        <v>38</v>
      </c>
      <c r="R50" s="17" t="s">
        <v>35</v>
      </c>
      <c r="S50" s="17" t="s">
        <v>333</v>
      </c>
      <c r="T50" s="22">
        <v>3</v>
      </c>
      <c r="U50" s="18">
        <v>93507</v>
      </c>
      <c r="V50" s="18">
        <v>26644</v>
      </c>
      <c r="W50" s="18">
        <v>32993</v>
      </c>
      <c r="X50" s="18"/>
      <c r="Y50" s="18"/>
      <c r="Z50" s="18"/>
      <c r="AA50" s="18"/>
      <c r="AB50" s="18"/>
      <c r="AC50" s="18"/>
      <c r="AD50" s="18"/>
      <c r="AE50" s="18"/>
      <c r="AF50" s="18"/>
      <c r="AG50" s="17"/>
    </row>
    <row r="51" spans="1:33" s="3" customFormat="1" ht="135" hidden="1" x14ac:dyDescent="0.2">
      <c r="A51" s="16">
        <v>48992</v>
      </c>
      <c r="B51" s="17" t="s">
        <v>115</v>
      </c>
      <c r="C51" s="18">
        <v>1981287</v>
      </c>
      <c r="D51" s="18"/>
      <c r="E51" s="19" t="s">
        <v>332</v>
      </c>
      <c r="F51" s="17" t="s">
        <v>331</v>
      </c>
      <c r="G51" s="19" t="s">
        <v>330</v>
      </c>
      <c r="H51" s="20">
        <v>1</v>
      </c>
      <c r="I51" s="21">
        <f t="shared" si="1"/>
        <v>1981287</v>
      </c>
      <c r="J51" s="19" t="s">
        <v>78</v>
      </c>
      <c r="K51" s="19" t="s">
        <v>473</v>
      </c>
      <c r="L51" s="19"/>
      <c r="M51" s="16">
        <v>700039</v>
      </c>
      <c r="N51" s="17" t="s">
        <v>116</v>
      </c>
      <c r="O51" s="16">
        <v>211512</v>
      </c>
      <c r="P51" s="17" t="s">
        <v>106</v>
      </c>
      <c r="Q51" s="17" t="s">
        <v>38</v>
      </c>
      <c r="R51" s="17" t="s">
        <v>35</v>
      </c>
      <c r="S51" s="17" t="s">
        <v>329</v>
      </c>
      <c r="T51" s="22"/>
      <c r="U51" s="18"/>
      <c r="V51" s="18"/>
      <c r="W51" s="18"/>
      <c r="X51" s="18"/>
      <c r="Y51" s="18">
        <v>1981287</v>
      </c>
      <c r="Z51" s="18"/>
      <c r="AA51" s="18"/>
      <c r="AB51" s="18"/>
      <c r="AC51" s="18"/>
      <c r="AD51" s="18"/>
      <c r="AE51" s="18"/>
      <c r="AF51" s="18"/>
      <c r="AG51" s="17"/>
    </row>
    <row r="52" spans="1:33" s="3" customFormat="1" ht="120" hidden="1" x14ac:dyDescent="0.2">
      <c r="A52" s="16">
        <v>48993</v>
      </c>
      <c r="B52" s="17" t="s">
        <v>115</v>
      </c>
      <c r="C52" s="18">
        <v>100000</v>
      </c>
      <c r="D52" s="18"/>
      <c r="E52" s="19" t="s">
        <v>328</v>
      </c>
      <c r="F52" s="17" t="s">
        <v>327</v>
      </c>
      <c r="G52" s="19" t="s">
        <v>326</v>
      </c>
      <c r="H52" s="20">
        <v>1</v>
      </c>
      <c r="I52" s="21">
        <f t="shared" si="1"/>
        <v>100000</v>
      </c>
      <c r="J52" s="19" t="s">
        <v>78</v>
      </c>
      <c r="K52" s="19" t="s">
        <v>473</v>
      </c>
      <c r="L52" s="17"/>
      <c r="M52" s="16">
        <v>700039</v>
      </c>
      <c r="N52" s="17" t="s">
        <v>116</v>
      </c>
      <c r="O52" s="16">
        <v>211512</v>
      </c>
      <c r="P52" s="17" t="s">
        <v>107</v>
      </c>
      <c r="Q52" s="17" t="s">
        <v>38</v>
      </c>
      <c r="R52" s="17" t="s">
        <v>35</v>
      </c>
      <c r="S52" s="17" t="s">
        <v>325</v>
      </c>
      <c r="T52" s="22"/>
      <c r="U52" s="18"/>
      <c r="V52" s="18"/>
      <c r="W52" s="18"/>
      <c r="X52" s="18"/>
      <c r="Y52" s="18">
        <v>100000</v>
      </c>
      <c r="Z52" s="18"/>
      <c r="AA52" s="18"/>
      <c r="AB52" s="18"/>
      <c r="AC52" s="18"/>
      <c r="AD52" s="18"/>
      <c r="AE52" s="18"/>
      <c r="AF52" s="18"/>
      <c r="AG52" s="17"/>
    </row>
    <row r="53" spans="1:33" s="3" customFormat="1" ht="105" hidden="1" x14ac:dyDescent="0.2">
      <c r="A53" s="16">
        <v>48994</v>
      </c>
      <c r="B53" s="17" t="s">
        <v>115</v>
      </c>
      <c r="C53" s="18">
        <v>25000</v>
      </c>
      <c r="D53" s="18"/>
      <c r="E53" s="17" t="s">
        <v>324</v>
      </c>
      <c r="F53" s="17" t="s">
        <v>323</v>
      </c>
      <c r="G53" s="17" t="s">
        <v>322</v>
      </c>
      <c r="H53" s="20">
        <v>1</v>
      </c>
      <c r="I53" s="21">
        <f t="shared" si="1"/>
        <v>25000</v>
      </c>
      <c r="J53" s="19" t="s">
        <v>78</v>
      </c>
      <c r="K53" s="19" t="s">
        <v>473</v>
      </c>
      <c r="L53" s="17"/>
      <c r="M53" s="16">
        <v>700039</v>
      </c>
      <c r="N53" s="17" t="s">
        <v>116</v>
      </c>
      <c r="O53" s="16">
        <v>211512</v>
      </c>
      <c r="P53" s="17" t="s">
        <v>50</v>
      </c>
      <c r="Q53" s="17" t="s">
        <v>38</v>
      </c>
      <c r="R53" s="17" t="s">
        <v>35</v>
      </c>
      <c r="S53" s="17" t="s">
        <v>321</v>
      </c>
      <c r="T53" s="22"/>
      <c r="U53" s="18"/>
      <c r="V53" s="18"/>
      <c r="W53" s="18"/>
      <c r="X53" s="18"/>
      <c r="Y53" s="18">
        <v>25000</v>
      </c>
      <c r="Z53" s="18"/>
      <c r="AA53" s="18"/>
      <c r="AB53" s="18"/>
      <c r="AC53" s="18"/>
      <c r="AD53" s="18"/>
      <c r="AE53" s="18"/>
      <c r="AF53" s="18"/>
      <c r="AG53" s="17"/>
    </row>
    <row r="54" spans="1:33" s="3" customFormat="1" ht="105" hidden="1" x14ac:dyDescent="0.2">
      <c r="A54" s="16">
        <v>48995</v>
      </c>
      <c r="B54" s="17" t="s">
        <v>115</v>
      </c>
      <c r="C54" s="18">
        <v>25000</v>
      </c>
      <c r="D54" s="18"/>
      <c r="E54" s="19" t="s">
        <v>320</v>
      </c>
      <c r="F54" s="17" t="s">
        <v>319</v>
      </c>
      <c r="G54" s="19" t="s">
        <v>318</v>
      </c>
      <c r="H54" s="20">
        <v>1</v>
      </c>
      <c r="I54" s="21">
        <f t="shared" si="1"/>
        <v>25000</v>
      </c>
      <c r="J54" s="19" t="s">
        <v>78</v>
      </c>
      <c r="K54" s="19" t="s">
        <v>473</v>
      </c>
      <c r="L54" s="17"/>
      <c r="M54" s="16">
        <v>700039</v>
      </c>
      <c r="N54" s="17" t="s">
        <v>116</v>
      </c>
      <c r="O54" s="16">
        <v>211512</v>
      </c>
      <c r="P54" s="17" t="s">
        <v>39</v>
      </c>
      <c r="Q54" s="17" t="s">
        <v>38</v>
      </c>
      <c r="R54" s="17" t="s">
        <v>35</v>
      </c>
      <c r="S54" s="17" t="s">
        <v>317</v>
      </c>
      <c r="T54" s="22"/>
      <c r="U54" s="18"/>
      <c r="V54" s="18"/>
      <c r="W54" s="18"/>
      <c r="X54" s="18"/>
      <c r="Y54" s="18">
        <v>25000</v>
      </c>
      <c r="Z54" s="18"/>
      <c r="AA54" s="18"/>
      <c r="AB54" s="18"/>
      <c r="AC54" s="18"/>
      <c r="AD54" s="18"/>
      <c r="AE54" s="18"/>
      <c r="AF54" s="18"/>
      <c r="AG54" s="17"/>
    </row>
    <row r="55" spans="1:33" s="3" customFormat="1" ht="90" hidden="1" x14ac:dyDescent="0.2">
      <c r="A55" s="16">
        <v>48996</v>
      </c>
      <c r="B55" s="17" t="s">
        <v>115</v>
      </c>
      <c r="C55" s="18">
        <v>200000</v>
      </c>
      <c r="D55" s="18"/>
      <c r="E55" s="19" t="s">
        <v>316</v>
      </c>
      <c r="F55" s="17" t="s">
        <v>315</v>
      </c>
      <c r="G55" s="17" t="s">
        <v>314</v>
      </c>
      <c r="H55" s="20">
        <v>1</v>
      </c>
      <c r="I55" s="21">
        <f t="shared" si="1"/>
        <v>200000</v>
      </c>
      <c r="J55" s="19" t="s">
        <v>78</v>
      </c>
      <c r="K55" s="19" t="s">
        <v>473</v>
      </c>
      <c r="L55" s="17"/>
      <c r="M55" s="16">
        <v>700039</v>
      </c>
      <c r="N55" s="17" t="s">
        <v>116</v>
      </c>
      <c r="O55" s="16">
        <v>211512</v>
      </c>
      <c r="P55" s="17" t="s">
        <v>65</v>
      </c>
      <c r="Q55" s="17" t="s">
        <v>38</v>
      </c>
      <c r="R55" s="17" t="s">
        <v>35</v>
      </c>
      <c r="S55" s="17" t="s">
        <v>313</v>
      </c>
      <c r="T55" s="22"/>
      <c r="U55" s="18"/>
      <c r="V55" s="18"/>
      <c r="W55" s="18"/>
      <c r="X55" s="18">
        <v>200000</v>
      </c>
      <c r="Y55" s="18"/>
      <c r="Z55" s="18"/>
      <c r="AA55" s="18"/>
      <c r="AB55" s="18"/>
      <c r="AC55" s="18"/>
      <c r="AD55" s="18"/>
      <c r="AE55" s="18"/>
      <c r="AF55" s="18"/>
      <c r="AG55" s="17"/>
    </row>
    <row r="56" spans="1:33" s="3" customFormat="1" ht="135" hidden="1" x14ac:dyDescent="0.2">
      <c r="A56" s="16">
        <v>48999</v>
      </c>
      <c r="B56" s="17" t="s">
        <v>115</v>
      </c>
      <c r="C56" s="18">
        <v>105782</v>
      </c>
      <c r="D56" s="18"/>
      <c r="E56" s="19" t="s">
        <v>310</v>
      </c>
      <c r="F56" s="17" t="s">
        <v>552</v>
      </c>
      <c r="G56" s="19" t="s">
        <v>309</v>
      </c>
      <c r="H56" s="20">
        <v>1</v>
      </c>
      <c r="I56" s="21">
        <f t="shared" si="1"/>
        <v>105782</v>
      </c>
      <c r="J56" s="19" t="s">
        <v>78</v>
      </c>
      <c r="K56" s="19" t="s">
        <v>473</v>
      </c>
      <c r="L56" s="19"/>
      <c r="M56" s="16">
        <v>700039</v>
      </c>
      <c r="N56" s="17" t="s">
        <v>116</v>
      </c>
      <c r="O56" s="16">
        <v>211512</v>
      </c>
      <c r="P56" s="17" t="s">
        <v>54</v>
      </c>
      <c r="Q56" s="17" t="s">
        <v>38</v>
      </c>
      <c r="R56" s="17" t="s">
        <v>35</v>
      </c>
      <c r="S56" s="17" t="s">
        <v>308</v>
      </c>
      <c r="T56" s="22">
        <v>2</v>
      </c>
      <c r="U56" s="18">
        <v>62338</v>
      </c>
      <c r="V56" s="18">
        <v>17762</v>
      </c>
      <c r="W56" s="18">
        <v>21995</v>
      </c>
      <c r="X56" s="18"/>
      <c r="Y56" s="18"/>
      <c r="Z56" s="18"/>
      <c r="AA56" s="18"/>
      <c r="AB56" s="18"/>
      <c r="AC56" s="18"/>
      <c r="AD56" s="18"/>
      <c r="AE56" s="18"/>
      <c r="AF56" s="18"/>
      <c r="AG56" s="17"/>
    </row>
    <row r="57" spans="1:33" s="3" customFormat="1" ht="135" hidden="1" x14ac:dyDescent="0.2">
      <c r="A57" s="16">
        <v>49000</v>
      </c>
      <c r="B57" s="17" t="s">
        <v>115</v>
      </c>
      <c r="C57" s="18">
        <v>100000</v>
      </c>
      <c r="D57" s="18"/>
      <c r="E57" s="19" t="s">
        <v>307</v>
      </c>
      <c r="F57" s="17" t="s">
        <v>306</v>
      </c>
      <c r="G57" s="19" t="s">
        <v>305</v>
      </c>
      <c r="H57" s="20">
        <v>1</v>
      </c>
      <c r="I57" s="21">
        <f t="shared" ref="I57:I88" si="2">SUM(H57*C57)</f>
        <v>100000</v>
      </c>
      <c r="J57" s="19" t="s">
        <v>78</v>
      </c>
      <c r="K57" s="19" t="s">
        <v>473</v>
      </c>
      <c r="L57" s="19"/>
      <c r="M57" s="16">
        <v>700039</v>
      </c>
      <c r="N57" s="17" t="s">
        <v>116</v>
      </c>
      <c r="O57" s="16">
        <v>211512</v>
      </c>
      <c r="P57" s="17" t="s">
        <v>130</v>
      </c>
      <c r="Q57" s="17" t="s">
        <v>38</v>
      </c>
      <c r="R57" s="17" t="s">
        <v>35</v>
      </c>
      <c r="S57" s="17" t="s">
        <v>304</v>
      </c>
      <c r="T57" s="22"/>
      <c r="U57" s="18"/>
      <c r="V57" s="18"/>
      <c r="W57" s="18"/>
      <c r="X57" s="18"/>
      <c r="Y57" s="18">
        <v>100000</v>
      </c>
      <c r="Z57" s="18"/>
      <c r="AA57" s="18"/>
      <c r="AB57" s="18"/>
      <c r="AC57" s="18"/>
      <c r="AD57" s="18"/>
      <c r="AE57" s="18"/>
      <c r="AF57" s="18"/>
      <c r="AG57" s="17"/>
    </row>
    <row r="58" spans="1:33" s="3" customFormat="1" ht="105" hidden="1" x14ac:dyDescent="0.2">
      <c r="A58" s="16">
        <v>49002</v>
      </c>
      <c r="B58" s="17" t="s">
        <v>76</v>
      </c>
      <c r="C58" s="18">
        <v>200000</v>
      </c>
      <c r="D58" s="18">
        <v>200000</v>
      </c>
      <c r="E58" s="19" t="s">
        <v>303</v>
      </c>
      <c r="F58" s="17" t="s">
        <v>302</v>
      </c>
      <c r="G58" s="19" t="s">
        <v>301</v>
      </c>
      <c r="H58" s="20">
        <v>0.5</v>
      </c>
      <c r="I58" s="21">
        <f t="shared" si="2"/>
        <v>100000</v>
      </c>
      <c r="J58" s="19" t="s">
        <v>78</v>
      </c>
      <c r="K58" s="19" t="s">
        <v>473</v>
      </c>
      <c r="L58" s="17"/>
      <c r="M58" s="16">
        <v>200302</v>
      </c>
      <c r="N58" s="17" t="s">
        <v>300</v>
      </c>
      <c r="O58" s="16">
        <v>211513</v>
      </c>
      <c r="P58" s="17" t="s">
        <v>40</v>
      </c>
      <c r="Q58" s="17" t="s">
        <v>38</v>
      </c>
      <c r="R58" s="17" t="s">
        <v>35</v>
      </c>
      <c r="S58" s="17" t="s">
        <v>299</v>
      </c>
      <c r="T58" s="22"/>
      <c r="U58" s="18"/>
      <c r="V58" s="18"/>
      <c r="W58" s="18"/>
      <c r="X58" s="18">
        <v>200000</v>
      </c>
      <c r="Y58" s="18"/>
      <c r="Z58" s="18"/>
      <c r="AA58" s="18"/>
      <c r="AB58" s="18"/>
      <c r="AC58" s="18"/>
      <c r="AD58" s="18"/>
      <c r="AE58" s="18"/>
      <c r="AF58" s="18"/>
      <c r="AG58" s="17"/>
    </row>
    <row r="59" spans="1:33" s="3" customFormat="1" ht="105" hidden="1" x14ac:dyDescent="0.2">
      <c r="A59" s="16">
        <v>49003</v>
      </c>
      <c r="B59" s="17" t="s">
        <v>76</v>
      </c>
      <c r="C59" s="18">
        <v>350000</v>
      </c>
      <c r="D59" s="18"/>
      <c r="E59" s="19" t="s">
        <v>298</v>
      </c>
      <c r="F59" s="17" t="s">
        <v>297</v>
      </c>
      <c r="G59" s="17" t="s">
        <v>296</v>
      </c>
      <c r="H59" s="20">
        <v>0.5</v>
      </c>
      <c r="I59" s="21">
        <f t="shared" si="2"/>
        <v>175000</v>
      </c>
      <c r="J59" s="19" t="s">
        <v>78</v>
      </c>
      <c r="K59" s="19" t="s">
        <v>473</v>
      </c>
      <c r="L59" s="17"/>
      <c r="M59" s="16">
        <v>100000</v>
      </c>
      <c r="N59" s="17" t="s">
        <v>34</v>
      </c>
      <c r="O59" s="16">
        <v>211513</v>
      </c>
      <c r="P59" s="17" t="s">
        <v>69</v>
      </c>
      <c r="Q59" s="17" t="s">
        <v>38</v>
      </c>
      <c r="R59" s="17" t="s">
        <v>35</v>
      </c>
      <c r="S59" s="17" t="s">
        <v>295</v>
      </c>
      <c r="T59" s="22"/>
      <c r="U59" s="18">
        <v>350000</v>
      </c>
      <c r="V59" s="18"/>
      <c r="W59" s="18"/>
      <c r="X59" s="18"/>
      <c r="Y59" s="18"/>
      <c r="Z59" s="18"/>
      <c r="AA59" s="18"/>
      <c r="AB59" s="18"/>
      <c r="AC59" s="18"/>
      <c r="AD59" s="18"/>
      <c r="AE59" s="18"/>
      <c r="AF59" s="18"/>
      <c r="AG59" s="17"/>
    </row>
    <row r="60" spans="1:33" s="3" customFormat="1" ht="105" hidden="1" x14ac:dyDescent="0.2">
      <c r="A60" s="16">
        <v>49004</v>
      </c>
      <c r="B60" s="17" t="s">
        <v>76</v>
      </c>
      <c r="C60" s="18">
        <v>150000</v>
      </c>
      <c r="D60" s="18"/>
      <c r="E60" s="19" t="s">
        <v>294</v>
      </c>
      <c r="F60" s="17" t="s">
        <v>293</v>
      </c>
      <c r="G60" s="19" t="s">
        <v>292</v>
      </c>
      <c r="H60" s="20">
        <v>0.5</v>
      </c>
      <c r="I60" s="21">
        <f t="shared" si="2"/>
        <v>75000</v>
      </c>
      <c r="J60" s="19" t="s">
        <v>78</v>
      </c>
      <c r="K60" s="19" t="s">
        <v>473</v>
      </c>
      <c r="L60" s="19"/>
      <c r="M60" s="16">
        <v>700048</v>
      </c>
      <c r="N60" s="17" t="s">
        <v>103</v>
      </c>
      <c r="O60" s="16">
        <v>211513</v>
      </c>
      <c r="P60" s="17" t="s">
        <v>57</v>
      </c>
      <c r="Q60" s="17" t="s">
        <v>38</v>
      </c>
      <c r="R60" s="17" t="s">
        <v>35</v>
      </c>
      <c r="S60" s="17" t="s">
        <v>291</v>
      </c>
      <c r="T60" s="22"/>
      <c r="U60" s="18">
        <v>150000</v>
      </c>
      <c r="V60" s="18"/>
      <c r="W60" s="18"/>
      <c r="X60" s="18"/>
      <c r="Y60" s="18"/>
      <c r="Z60" s="18"/>
      <c r="AA60" s="18"/>
      <c r="AB60" s="18"/>
      <c r="AC60" s="18"/>
      <c r="AD60" s="18"/>
      <c r="AE60" s="18"/>
      <c r="AF60" s="18"/>
      <c r="AG60" s="17"/>
    </row>
    <row r="61" spans="1:33" s="3" customFormat="1" ht="150" hidden="1" x14ac:dyDescent="0.2">
      <c r="A61" s="16">
        <v>49007</v>
      </c>
      <c r="B61" s="17" t="s">
        <v>115</v>
      </c>
      <c r="C61" s="18">
        <v>59000</v>
      </c>
      <c r="D61" s="18">
        <v>59000</v>
      </c>
      <c r="E61" s="19" t="s">
        <v>290</v>
      </c>
      <c r="F61" s="17" t="s">
        <v>289</v>
      </c>
      <c r="G61" s="19" t="s">
        <v>288</v>
      </c>
      <c r="H61" s="20">
        <v>1</v>
      </c>
      <c r="I61" s="21">
        <f t="shared" si="2"/>
        <v>59000</v>
      </c>
      <c r="J61" s="19" t="s">
        <v>78</v>
      </c>
      <c r="K61" s="19" t="s">
        <v>473</v>
      </c>
      <c r="L61" s="17"/>
      <c r="M61" s="16">
        <v>700048</v>
      </c>
      <c r="N61" s="17" t="s">
        <v>103</v>
      </c>
      <c r="O61" s="16">
        <v>211512</v>
      </c>
      <c r="P61" s="17" t="s">
        <v>69</v>
      </c>
      <c r="Q61" s="17" t="s">
        <v>38</v>
      </c>
      <c r="R61" s="17" t="s">
        <v>35</v>
      </c>
      <c r="S61" s="17" t="s">
        <v>287</v>
      </c>
      <c r="T61" s="22"/>
      <c r="U61" s="18"/>
      <c r="V61" s="18"/>
      <c r="W61" s="18"/>
      <c r="X61" s="18"/>
      <c r="Y61" s="18">
        <v>59000</v>
      </c>
      <c r="Z61" s="18"/>
      <c r="AA61" s="18"/>
      <c r="AB61" s="18"/>
      <c r="AC61" s="18"/>
      <c r="AD61" s="18"/>
      <c r="AE61" s="18"/>
      <c r="AF61" s="18"/>
      <c r="AG61" s="17"/>
    </row>
    <row r="62" spans="1:33" s="3" customFormat="1" ht="120" x14ac:dyDescent="0.2">
      <c r="A62" s="73">
        <v>49350</v>
      </c>
      <c r="B62" s="17" t="s">
        <v>110</v>
      </c>
      <c r="C62" s="74">
        <v>241126</v>
      </c>
      <c r="D62" s="74"/>
      <c r="E62" s="17" t="s">
        <v>111</v>
      </c>
      <c r="F62" s="19" t="s">
        <v>553</v>
      </c>
      <c r="G62" s="19" t="s">
        <v>112</v>
      </c>
      <c r="H62" s="20">
        <v>1</v>
      </c>
      <c r="I62" s="21">
        <f t="shared" si="2"/>
        <v>241126</v>
      </c>
      <c r="J62" s="19" t="s">
        <v>481</v>
      </c>
      <c r="K62" s="17" t="s">
        <v>276</v>
      </c>
      <c r="L62" s="17"/>
      <c r="M62" s="73">
        <v>100000</v>
      </c>
      <c r="N62" s="17" t="s">
        <v>34</v>
      </c>
      <c r="O62" s="73">
        <v>171414</v>
      </c>
      <c r="P62" s="17" t="s">
        <v>50</v>
      </c>
      <c r="Q62" s="17" t="s">
        <v>113</v>
      </c>
      <c r="R62" s="17" t="s">
        <v>35</v>
      </c>
      <c r="S62" s="17" t="s">
        <v>114</v>
      </c>
      <c r="T62" s="75">
        <v>2</v>
      </c>
      <c r="U62" s="74">
        <v>80621</v>
      </c>
      <c r="V62" s="74">
        <v>19447</v>
      </c>
      <c r="W62" s="74">
        <v>23988</v>
      </c>
      <c r="X62" s="74">
        <v>8400</v>
      </c>
      <c r="Y62" s="74">
        <v>101600</v>
      </c>
      <c r="Z62" s="74"/>
      <c r="AA62" s="74"/>
      <c r="AB62" s="74"/>
      <c r="AC62" s="74"/>
      <c r="AD62" s="74"/>
      <c r="AE62" s="74"/>
      <c r="AF62" s="74"/>
      <c r="AG62" s="17"/>
    </row>
    <row r="63" spans="1:33" s="3" customFormat="1" ht="120" x14ac:dyDescent="0.2">
      <c r="A63" s="73">
        <v>49518</v>
      </c>
      <c r="B63" s="17" t="s">
        <v>128</v>
      </c>
      <c r="C63" s="74">
        <v>679645</v>
      </c>
      <c r="D63" s="74"/>
      <c r="E63" s="17" t="s">
        <v>131</v>
      </c>
      <c r="F63" s="17" t="s">
        <v>554</v>
      </c>
      <c r="G63" s="17" t="s">
        <v>132</v>
      </c>
      <c r="H63" s="20">
        <v>1</v>
      </c>
      <c r="I63" s="21">
        <f t="shared" si="2"/>
        <v>679645</v>
      </c>
      <c r="J63" s="19" t="s">
        <v>481</v>
      </c>
      <c r="K63" s="17" t="s">
        <v>62</v>
      </c>
      <c r="L63" s="17"/>
      <c r="M63" s="73">
        <v>700011</v>
      </c>
      <c r="N63" s="17" t="s">
        <v>133</v>
      </c>
      <c r="O63" s="73">
        <v>2000</v>
      </c>
      <c r="P63" s="17" t="s">
        <v>40</v>
      </c>
      <c r="Q63" s="17" t="s">
        <v>113</v>
      </c>
      <c r="R63" s="17" t="s">
        <v>134</v>
      </c>
      <c r="S63" s="17" t="s">
        <v>135</v>
      </c>
      <c r="T63" s="75">
        <v>6.5</v>
      </c>
      <c r="U63" s="74">
        <v>466998</v>
      </c>
      <c r="V63" s="74">
        <v>65602</v>
      </c>
      <c r="W63" s="74">
        <v>111703</v>
      </c>
      <c r="X63" s="74"/>
      <c r="Y63" s="74"/>
      <c r="Z63" s="74"/>
      <c r="AA63" s="74"/>
      <c r="AB63" s="74"/>
      <c r="AC63" s="74"/>
      <c r="AD63" s="74"/>
      <c r="AE63" s="74"/>
      <c r="AF63" s="74"/>
      <c r="AG63" s="17"/>
    </row>
    <row r="64" spans="1:33" s="3" customFormat="1" ht="135" x14ac:dyDescent="0.2">
      <c r="A64" s="73">
        <v>49539</v>
      </c>
      <c r="B64" s="17" t="s">
        <v>128</v>
      </c>
      <c r="C64" s="74">
        <v>43594</v>
      </c>
      <c r="D64" s="74"/>
      <c r="E64" s="17" t="s">
        <v>136</v>
      </c>
      <c r="F64" s="19" t="s">
        <v>555</v>
      </c>
      <c r="G64" s="19" t="s">
        <v>137</v>
      </c>
      <c r="H64" s="20">
        <v>1</v>
      </c>
      <c r="I64" s="21">
        <f t="shared" si="2"/>
        <v>43594</v>
      </c>
      <c r="J64" s="19" t="s">
        <v>481</v>
      </c>
      <c r="K64" s="17" t="s">
        <v>62</v>
      </c>
      <c r="L64" s="17"/>
      <c r="M64" s="73">
        <v>700001</v>
      </c>
      <c r="N64" s="17" t="s">
        <v>129</v>
      </c>
      <c r="O64" s="73">
        <v>2000</v>
      </c>
      <c r="P64" s="17" t="s">
        <v>40</v>
      </c>
      <c r="Q64" s="17" t="s">
        <v>138</v>
      </c>
      <c r="R64" s="17" t="s">
        <v>134</v>
      </c>
      <c r="S64" s="17" t="s">
        <v>139</v>
      </c>
      <c r="T64" s="75">
        <v>0.35</v>
      </c>
      <c r="U64" s="74">
        <v>41030</v>
      </c>
      <c r="V64" s="74">
        <v>414</v>
      </c>
      <c r="W64" s="74">
        <v>2134</v>
      </c>
      <c r="X64" s="74"/>
      <c r="Y64" s="74"/>
      <c r="Z64" s="74"/>
      <c r="AA64" s="74"/>
      <c r="AB64" s="74"/>
      <c r="AC64" s="74"/>
      <c r="AD64" s="74"/>
      <c r="AE64" s="74"/>
      <c r="AF64" s="74"/>
      <c r="AG64" s="17"/>
    </row>
    <row r="65" spans="1:33" s="3" customFormat="1" ht="120" x14ac:dyDescent="0.2">
      <c r="A65" s="73">
        <v>49620</v>
      </c>
      <c r="B65" s="17" t="s">
        <v>49</v>
      </c>
      <c r="C65" s="78">
        <v>-334796</v>
      </c>
      <c r="D65" s="74"/>
      <c r="E65" s="19" t="s">
        <v>58</v>
      </c>
      <c r="F65" s="17" t="s">
        <v>59</v>
      </c>
      <c r="G65" s="17" t="s">
        <v>60</v>
      </c>
      <c r="H65" s="7">
        <v>0.1</v>
      </c>
      <c r="I65" s="21">
        <f t="shared" si="2"/>
        <v>-33479.599999999999</v>
      </c>
      <c r="J65" s="19" t="s">
        <v>481</v>
      </c>
      <c r="K65" s="8" t="s">
        <v>62</v>
      </c>
      <c r="L65" s="19"/>
      <c r="M65" s="73">
        <v>100000</v>
      </c>
      <c r="N65" s="17" t="s">
        <v>34</v>
      </c>
      <c r="O65" s="73">
        <v>9912</v>
      </c>
      <c r="P65" s="17" t="s">
        <v>63</v>
      </c>
      <c r="Q65" s="17" t="s">
        <v>36</v>
      </c>
      <c r="R65" s="17" t="s">
        <v>35</v>
      </c>
      <c r="S65" s="17" t="s">
        <v>64</v>
      </c>
      <c r="T65" s="75"/>
      <c r="U65" s="74"/>
      <c r="V65" s="74"/>
      <c r="W65" s="74"/>
      <c r="X65" s="74"/>
      <c r="Y65" s="78">
        <v>-334796</v>
      </c>
      <c r="Z65" s="74"/>
      <c r="AA65" s="74"/>
      <c r="AB65" s="74"/>
      <c r="AC65" s="74"/>
      <c r="AD65" s="74"/>
      <c r="AE65" s="74"/>
      <c r="AF65" s="74"/>
      <c r="AG65" s="17"/>
    </row>
    <row r="66" spans="1:33" s="3" customFormat="1" ht="90" x14ac:dyDescent="0.2">
      <c r="A66" s="73">
        <v>49792</v>
      </c>
      <c r="B66" s="17" t="s">
        <v>49</v>
      </c>
      <c r="C66" s="74">
        <v>60000</v>
      </c>
      <c r="D66" s="74"/>
      <c r="E66" s="17" t="s">
        <v>66</v>
      </c>
      <c r="F66" s="17" t="s">
        <v>67</v>
      </c>
      <c r="G66" s="17" t="s">
        <v>68</v>
      </c>
      <c r="H66" s="20">
        <v>1</v>
      </c>
      <c r="I66" s="21">
        <f t="shared" si="2"/>
        <v>60000</v>
      </c>
      <c r="J66" s="19" t="s">
        <v>481</v>
      </c>
      <c r="K66" s="19" t="s">
        <v>62</v>
      </c>
      <c r="L66" s="19"/>
      <c r="M66" s="73">
        <v>100000</v>
      </c>
      <c r="N66" s="17" t="s">
        <v>34</v>
      </c>
      <c r="O66" s="73">
        <v>9912</v>
      </c>
      <c r="P66" s="17" t="s">
        <v>69</v>
      </c>
      <c r="Q66" s="17" t="s">
        <v>55</v>
      </c>
      <c r="R66" s="17" t="s">
        <v>35</v>
      </c>
      <c r="S66" s="17" t="s">
        <v>70</v>
      </c>
      <c r="T66" s="75"/>
      <c r="U66" s="74"/>
      <c r="V66" s="74"/>
      <c r="W66" s="74"/>
      <c r="X66" s="74"/>
      <c r="Y66" s="74">
        <v>60000</v>
      </c>
      <c r="Z66" s="74"/>
      <c r="AA66" s="74"/>
      <c r="AB66" s="74"/>
      <c r="AC66" s="74"/>
      <c r="AD66" s="74"/>
      <c r="AE66" s="74"/>
      <c r="AF66" s="74"/>
      <c r="AG66" s="17"/>
    </row>
    <row r="67" spans="1:33" s="5" customFormat="1" ht="195" x14ac:dyDescent="0.2">
      <c r="A67" s="16">
        <v>48355</v>
      </c>
      <c r="B67" s="17" t="s">
        <v>128</v>
      </c>
      <c r="C67" s="18">
        <v>780000</v>
      </c>
      <c r="D67" s="18"/>
      <c r="E67" s="19" t="s">
        <v>444</v>
      </c>
      <c r="F67" s="19" t="s">
        <v>428</v>
      </c>
      <c r="G67" s="19" t="s">
        <v>427</v>
      </c>
      <c r="H67" s="20">
        <v>1</v>
      </c>
      <c r="I67" s="21">
        <f t="shared" si="2"/>
        <v>780000</v>
      </c>
      <c r="J67" s="19" t="s">
        <v>481</v>
      </c>
      <c r="K67" s="19" t="s">
        <v>62</v>
      </c>
      <c r="L67" s="19"/>
      <c r="M67" s="16">
        <v>700001</v>
      </c>
      <c r="N67" s="17" t="s">
        <v>129</v>
      </c>
      <c r="O67" s="16">
        <v>2000</v>
      </c>
      <c r="P67" s="17" t="s">
        <v>63</v>
      </c>
      <c r="Q67" s="17" t="s">
        <v>38</v>
      </c>
      <c r="R67" s="17" t="s">
        <v>74</v>
      </c>
      <c r="S67" s="17" t="s">
        <v>443</v>
      </c>
      <c r="T67" s="22"/>
      <c r="U67" s="18"/>
      <c r="V67" s="18"/>
      <c r="W67" s="18"/>
      <c r="X67" s="18"/>
      <c r="Y67" s="18">
        <v>780000</v>
      </c>
      <c r="Z67" s="18"/>
      <c r="AA67" s="18"/>
      <c r="AB67" s="18"/>
      <c r="AC67" s="18"/>
      <c r="AD67" s="18"/>
      <c r="AE67" s="18"/>
      <c r="AF67" s="18"/>
      <c r="AG67" s="17"/>
    </row>
    <row r="68" spans="1:33" s="5" customFormat="1" ht="240" x14ac:dyDescent="0.2">
      <c r="A68" s="16">
        <v>48360</v>
      </c>
      <c r="B68" s="17" t="s">
        <v>128</v>
      </c>
      <c r="C68" s="18">
        <v>3459362</v>
      </c>
      <c r="D68" s="18"/>
      <c r="E68" s="19" t="s">
        <v>442</v>
      </c>
      <c r="F68" s="19" t="s">
        <v>556</v>
      </c>
      <c r="G68" s="19" t="s">
        <v>441</v>
      </c>
      <c r="H68" s="20">
        <v>1</v>
      </c>
      <c r="I68" s="21">
        <f t="shared" si="2"/>
        <v>3459362</v>
      </c>
      <c r="J68" s="19" t="s">
        <v>481</v>
      </c>
      <c r="K68" s="19" t="s">
        <v>62</v>
      </c>
      <c r="L68" s="19"/>
      <c r="M68" s="16">
        <v>700011</v>
      </c>
      <c r="N68" s="17" t="s">
        <v>133</v>
      </c>
      <c r="O68" s="16">
        <v>2000</v>
      </c>
      <c r="P68" s="17" t="s">
        <v>37</v>
      </c>
      <c r="Q68" s="17" t="s">
        <v>38</v>
      </c>
      <c r="R68" s="17" t="s">
        <v>74</v>
      </c>
      <c r="S68" s="17" t="s">
        <v>440</v>
      </c>
      <c r="T68" s="22">
        <v>4</v>
      </c>
      <c r="U68" s="18">
        <v>327599</v>
      </c>
      <c r="V68" s="18">
        <v>30383</v>
      </c>
      <c r="W68" s="18">
        <v>66109</v>
      </c>
      <c r="X68" s="18"/>
      <c r="Y68" s="18">
        <v>3000000</v>
      </c>
      <c r="Z68" s="18"/>
      <c r="AA68" s="18"/>
      <c r="AB68" s="18"/>
      <c r="AC68" s="18"/>
      <c r="AD68" s="18"/>
      <c r="AE68" s="18"/>
      <c r="AF68" s="18"/>
      <c r="AG68" s="17"/>
    </row>
    <row r="69" spans="1:33" s="5" customFormat="1" ht="210" x14ac:dyDescent="0.2">
      <c r="A69" s="16">
        <v>48361</v>
      </c>
      <c r="B69" s="17" t="s">
        <v>128</v>
      </c>
      <c r="C69" s="18">
        <v>7253900</v>
      </c>
      <c r="D69" s="18"/>
      <c r="E69" s="19" t="s">
        <v>439</v>
      </c>
      <c r="F69" s="19" t="s">
        <v>438</v>
      </c>
      <c r="G69" s="19" t="s">
        <v>438</v>
      </c>
      <c r="H69" s="20">
        <v>1</v>
      </c>
      <c r="I69" s="21">
        <f t="shared" si="2"/>
        <v>7253900</v>
      </c>
      <c r="J69" s="19" t="s">
        <v>481</v>
      </c>
      <c r="K69" s="19" t="s">
        <v>62</v>
      </c>
      <c r="L69" s="19"/>
      <c r="M69" s="16">
        <v>700011</v>
      </c>
      <c r="N69" s="17" t="s">
        <v>133</v>
      </c>
      <c r="O69" s="16">
        <v>2000</v>
      </c>
      <c r="P69" s="17" t="s">
        <v>107</v>
      </c>
      <c r="Q69" s="17" t="s">
        <v>79</v>
      </c>
      <c r="R69" s="17" t="s">
        <v>74</v>
      </c>
      <c r="S69" s="17" t="s">
        <v>437</v>
      </c>
      <c r="T69" s="22"/>
      <c r="U69" s="18"/>
      <c r="V69" s="18"/>
      <c r="W69" s="18"/>
      <c r="X69" s="18">
        <v>720000</v>
      </c>
      <c r="Y69" s="18">
        <v>6068900</v>
      </c>
      <c r="Z69" s="18"/>
      <c r="AA69" s="18"/>
      <c r="AB69" s="18"/>
      <c r="AC69" s="18"/>
      <c r="AD69" s="18">
        <v>465000</v>
      </c>
      <c r="AE69" s="18"/>
      <c r="AF69" s="18"/>
      <c r="AG69" s="17"/>
    </row>
    <row r="70" spans="1:33" s="5" customFormat="1" ht="135" x14ac:dyDescent="0.2">
      <c r="A70" s="16">
        <v>48371</v>
      </c>
      <c r="B70" s="17" t="s">
        <v>128</v>
      </c>
      <c r="C70" s="18">
        <v>22981</v>
      </c>
      <c r="D70" s="18"/>
      <c r="E70" s="19" t="s">
        <v>436</v>
      </c>
      <c r="F70" s="17" t="s">
        <v>557</v>
      </c>
      <c r="G70" s="17" t="s">
        <v>431</v>
      </c>
      <c r="H70" s="20">
        <v>1</v>
      </c>
      <c r="I70" s="21">
        <f t="shared" si="2"/>
        <v>22981</v>
      </c>
      <c r="J70" s="19" t="s">
        <v>481</v>
      </c>
      <c r="K70" s="19" t="s">
        <v>62</v>
      </c>
      <c r="L70" s="19"/>
      <c r="M70" s="16">
        <v>700000</v>
      </c>
      <c r="N70" s="17" t="s">
        <v>140</v>
      </c>
      <c r="O70" s="16">
        <v>2000</v>
      </c>
      <c r="P70" s="17" t="s">
        <v>35</v>
      </c>
      <c r="Q70" s="17" t="s">
        <v>38</v>
      </c>
      <c r="R70" s="17" t="s">
        <v>35</v>
      </c>
      <c r="S70" s="17" t="s">
        <v>435</v>
      </c>
      <c r="T70" s="22">
        <v>0.23</v>
      </c>
      <c r="U70" s="18">
        <v>16706</v>
      </c>
      <c r="V70" s="18">
        <v>1834</v>
      </c>
      <c r="W70" s="18">
        <v>3569</v>
      </c>
      <c r="X70" s="18"/>
      <c r="Y70" s="18"/>
      <c r="Z70" s="18"/>
      <c r="AA70" s="18"/>
      <c r="AB70" s="18"/>
      <c r="AC70" s="18"/>
      <c r="AD70" s="18"/>
      <c r="AE70" s="18"/>
      <c r="AF70" s="18"/>
      <c r="AG70" s="17"/>
    </row>
    <row r="71" spans="1:33" s="5" customFormat="1" ht="135" x14ac:dyDescent="0.2">
      <c r="A71" s="16">
        <v>48373</v>
      </c>
      <c r="B71" s="17" t="s">
        <v>128</v>
      </c>
      <c r="C71" s="18">
        <v>27797</v>
      </c>
      <c r="D71" s="18"/>
      <c r="E71" s="19" t="s">
        <v>434</v>
      </c>
      <c r="F71" s="17" t="s">
        <v>558</v>
      </c>
      <c r="G71" s="17" t="s">
        <v>431</v>
      </c>
      <c r="H71" s="20">
        <v>1</v>
      </c>
      <c r="I71" s="21">
        <f t="shared" si="2"/>
        <v>27797</v>
      </c>
      <c r="J71" s="19" t="s">
        <v>481</v>
      </c>
      <c r="K71" s="19" t="s">
        <v>62</v>
      </c>
      <c r="L71" s="19"/>
      <c r="M71" s="16">
        <v>700001</v>
      </c>
      <c r="N71" s="17" t="s">
        <v>129</v>
      </c>
      <c r="O71" s="16">
        <v>2000</v>
      </c>
      <c r="P71" s="17" t="s">
        <v>35</v>
      </c>
      <c r="Q71" s="17" t="s">
        <v>38</v>
      </c>
      <c r="R71" s="17" t="s">
        <v>35</v>
      </c>
      <c r="S71" s="17" t="s">
        <v>433</v>
      </c>
      <c r="T71" s="22">
        <v>0.3</v>
      </c>
      <c r="U71" s="18">
        <v>19931</v>
      </c>
      <c r="V71" s="18">
        <v>2360</v>
      </c>
      <c r="W71" s="18">
        <v>4453</v>
      </c>
      <c r="X71" s="18"/>
      <c r="Y71" s="18"/>
      <c r="Z71" s="18"/>
      <c r="AA71" s="18"/>
      <c r="AB71" s="18"/>
      <c r="AC71" s="18"/>
      <c r="AD71" s="18"/>
      <c r="AE71" s="18"/>
      <c r="AF71" s="18"/>
      <c r="AG71" s="17"/>
    </row>
    <row r="72" spans="1:33" s="5" customFormat="1" ht="135" x14ac:dyDescent="0.2">
      <c r="A72" s="16">
        <v>48374</v>
      </c>
      <c r="B72" s="17" t="s">
        <v>128</v>
      </c>
      <c r="C72" s="18">
        <v>46964</v>
      </c>
      <c r="D72" s="18"/>
      <c r="E72" s="19" t="s">
        <v>432</v>
      </c>
      <c r="F72" s="17" t="s">
        <v>559</v>
      </c>
      <c r="G72" s="17" t="s">
        <v>431</v>
      </c>
      <c r="H72" s="20">
        <v>1</v>
      </c>
      <c r="I72" s="21">
        <f t="shared" si="2"/>
        <v>46964</v>
      </c>
      <c r="J72" s="19" t="s">
        <v>481</v>
      </c>
      <c r="K72" s="19" t="s">
        <v>62</v>
      </c>
      <c r="L72" s="19"/>
      <c r="M72" s="16">
        <v>700011</v>
      </c>
      <c r="N72" s="17" t="s">
        <v>133</v>
      </c>
      <c r="O72" s="16">
        <v>2000</v>
      </c>
      <c r="P72" s="17" t="s">
        <v>35</v>
      </c>
      <c r="Q72" s="17" t="s">
        <v>38</v>
      </c>
      <c r="R72" s="17" t="s">
        <v>35</v>
      </c>
      <c r="S72" s="17" t="s">
        <v>430</v>
      </c>
      <c r="T72" s="22">
        <v>0.47</v>
      </c>
      <c r="U72" s="18">
        <v>34138</v>
      </c>
      <c r="V72" s="18">
        <v>3748</v>
      </c>
      <c r="W72" s="18">
        <v>7293</v>
      </c>
      <c r="X72" s="18"/>
      <c r="Y72" s="18"/>
      <c r="Z72" s="18"/>
      <c r="AA72" s="18"/>
      <c r="AB72" s="18"/>
      <c r="AC72" s="18"/>
      <c r="AD72" s="18"/>
      <c r="AE72" s="18"/>
      <c r="AF72" s="18"/>
      <c r="AG72" s="17"/>
    </row>
    <row r="73" spans="1:33" s="5" customFormat="1" ht="195" x14ac:dyDescent="0.2">
      <c r="A73" s="16">
        <v>48384</v>
      </c>
      <c r="B73" s="17" t="s">
        <v>128</v>
      </c>
      <c r="C73" s="18">
        <v>840000</v>
      </c>
      <c r="D73" s="18"/>
      <c r="E73" s="19" t="s">
        <v>429</v>
      </c>
      <c r="F73" s="19" t="s">
        <v>428</v>
      </c>
      <c r="G73" s="19" t="s">
        <v>427</v>
      </c>
      <c r="H73" s="20">
        <v>1</v>
      </c>
      <c r="I73" s="21">
        <f t="shared" si="2"/>
        <v>840000</v>
      </c>
      <c r="J73" s="19" t="s">
        <v>481</v>
      </c>
      <c r="K73" s="19" t="s">
        <v>62</v>
      </c>
      <c r="L73" s="17"/>
      <c r="M73" s="16">
        <v>700011</v>
      </c>
      <c r="N73" s="17" t="s">
        <v>133</v>
      </c>
      <c r="O73" s="16">
        <v>2000</v>
      </c>
      <c r="P73" s="17" t="s">
        <v>63</v>
      </c>
      <c r="Q73" s="17" t="s">
        <v>38</v>
      </c>
      <c r="R73" s="17" t="s">
        <v>74</v>
      </c>
      <c r="S73" s="17" t="s">
        <v>426</v>
      </c>
      <c r="T73" s="22"/>
      <c r="U73" s="18"/>
      <c r="V73" s="18"/>
      <c r="W73" s="18"/>
      <c r="X73" s="18"/>
      <c r="Y73" s="18">
        <v>840000</v>
      </c>
      <c r="Z73" s="18"/>
      <c r="AA73" s="18"/>
      <c r="AB73" s="18"/>
      <c r="AC73" s="18"/>
      <c r="AD73" s="18"/>
      <c r="AE73" s="18"/>
      <c r="AF73" s="18"/>
      <c r="AG73" s="17"/>
    </row>
    <row r="74" spans="1:33" s="5" customFormat="1" ht="105" x14ac:dyDescent="0.2">
      <c r="A74" s="16">
        <v>48540</v>
      </c>
      <c r="B74" s="17" t="s">
        <v>128</v>
      </c>
      <c r="C74" s="18">
        <v>1000000</v>
      </c>
      <c r="D74" s="18"/>
      <c r="E74" s="17" t="s">
        <v>412</v>
      </c>
      <c r="F74" s="17" t="s">
        <v>411</v>
      </c>
      <c r="G74" s="17" t="s">
        <v>410</v>
      </c>
      <c r="H74" s="20">
        <v>1</v>
      </c>
      <c r="I74" s="21">
        <f t="shared" si="2"/>
        <v>1000000</v>
      </c>
      <c r="J74" s="19" t="s">
        <v>481</v>
      </c>
      <c r="K74" s="19" t="s">
        <v>62</v>
      </c>
      <c r="L74" s="19"/>
      <c r="M74" s="16">
        <v>700001</v>
      </c>
      <c r="N74" s="17" t="s">
        <v>129</v>
      </c>
      <c r="O74" s="16">
        <v>2000</v>
      </c>
      <c r="P74" s="17" t="s">
        <v>50</v>
      </c>
      <c r="Q74" s="17" t="s">
        <v>38</v>
      </c>
      <c r="R74" s="17" t="s">
        <v>74</v>
      </c>
      <c r="S74" s="17" t="s">
        <v>409</v>
      </c>
      <c r="T74" s="22"/>
      <c r="U74" s="18"/>
      <c r="V74" s="18"/>
      <c r="W74" s="18"/>
      <c r="X74" s="18">
        <v>500000</v>
      </c>
      <c r="Y74" s="18">
        <v>500000</v>
      </c>
      <c r="Z74" s="18"/>
      <c r="AA74" s="18"/>
      <c r="AB74" s="18"/>
      <c r="AC74" s="18"/>
      <c r="AD74" s="18"/>
      <c r="AE74" s="18"/>
      <c r="AF74" s="18"/>
      <c r="AG74" s="17"/>
    </row>
    <row r="75" spans="1:33" s="5" customFormat="1" ht="120" x14ac:dyDescent="0.2">
      <c r="A75" s="16">
        <v>48543</v>
      </c>
      <c r="B75" s="17" t="s">
        <v>128</v>
      </c>
      <c r="C75" s="18">
        <v>1062178</v>
      </c>
      <c r="D75" s="18"/>
      <c r="E75" s="17" t="s">
        <v>404</v>
      </c>
      <c r="F75" s="17" t="s">
        <v>560</v>
      </c>
      <c r="G75" s="17" t="s">
        <v>403</v>
      </c>
      <c r="H75" s="20">
        <v>1</v>
      </c>
      <c r="I75" s="21">
        <f t="shared" si="2"/>
        <v>1062178</v>
      </c>
      <c r="J75" s="19" t="s">
        <v>481</v>
      </c>
      <c r="K75" s="17" t="s">
        <v>62</v>
      </c>
      <c r="L75" s="17"/>
      <c r="M75" s="16">
        <v>700001</v>
      </c>
      <c r="N75" s="17" t="s">
        <v>129</v>
      </c>
      <c r="O75" s="16">
        <v>2000</v>
      </c>
      <c r="P75" s="17" t="s">
        <v>40</v>
      </c>
      <c r="Q75" s="17" t="s">
        <v>38</v>
      </c>
      <c r="R75" s="17" t="s">
        <v>124</v>
      </c>
      <c r="S75" s="17" t="s">
        <v>402</v>
      </c>
      <c r="T75" s="22">
        <v>10</v>
      </c>
      <c r="U75" s="18">
        <v>833870</v>
      </c>
      <c r="V75" s="18">
        <v>98850</v>
      </c>
      <c r="W75" s="18">
        <v>166890</v>
      </c>
      <c r="X75" s="18"/>
      <c r="Y75" s="18"/>
      <c r="Z75" s="18"/>
      <c r="AA75" s="18"/>
      <c r="AB75" s="18"/>
      <c r="AC75" s="18"/>
      <c r="AD75" s="18"/>
      <c r="AE75" s="18"/>
      <c r="AF75" s="18"/>
      <c r="AG75" s="17"/>
    </row>
    <row r="76" spans="1:33" s="5" customFormat="1" ht="120" x14ac:dyDescent="0.2">
      <c r="A76" s="16">
        <v>48544</v>
      </c>
      <c r="B76" s="17" t="s">
        <v>128</v>
      </c>
      <c r="C76" s="18">
        <v>169205</v>
      </c>
      <c r="D76" s="18"/>
      <c r="E76" s="17" t="s">
        <v>401</v>
      </c>
      <c r="F76" s="17" t="s">
        <v>561</v>
      </c>
      <c r="G76" s="17" t="s">
        <v>400</v>
      </c>
      <c r="H76" s="20">
        <v>1</v>
      </c>
      <c r="I76" s="21">
        <f t="shared" si="2"/>
        <v>169205</v>
      </c>
      <c r="J76" s="19" t="s">
        <v>481</v>
      </c>
      <c r="K76" s="19" t="s">
        <v>62</v>
      </c>
      <c r="L76" s="19"/>
      <c r="M76" s="16">
        <v>700001</v>
      </c>
      <c r="N76" s="17" t="s">
        <v>129</v>
      </c>
      <c r="O76" s="16">
        <v>2000</v>
      </c>
      <c r="P76" s="17" t="s">
        <v>107</v>
      </c>
      <c r="Q76" s="17" t="s">
        <v>38</v>
      </c>
      <c r="R76" s="17" t="s">
        <v>124</v>
      </c>
      <c r="S76" s="17" t="s">
        <v>399</v>
      </c>
      <c r="T76" s="22">
        <v>2</v>
      </c>
      <c r="U76" s="18">
        <v>111072</v>
      </c>
      <c r="V76" s="18">
        <v>21318</v>
      </c>
      <c r="W76" s="18">
        <v>27306</v>
      </c>
      <c r="X76" s="18"/>
      <c r="Y76" s="18"/>
      <c r="Z76" s="18"/>
      <c r="AA76" s="18"/>
      <c r="AB76" s="18"/>
      <c r="AC76" s="18"/>
      <c r="AD76" s="18"/>
      <c r="AE76" s="18"/>
      <c r="AF76" s="18"/>
      <c r="AG76" s="17"/>
    </row>
    <row r="77" spans="1:33" s="5" customFormat="1" ht="240" x14ac:dyDescent="0.2">
      <c r="A77" s="16">
        <v>48691</v>
      </c>
      <c r="B77" s="17" t="s">
        <v>128</v>
      </c>
      <c r="C77" s="18">
        <v>38000</v>
      </c>
      <c r="D77" s="18"/>
      <c r="E77" s="19" t="s">
        <v>386</v>
      </c>
      <c r="F77" s="19" t="s">
        <v>385</v>
      </c>
      <c r="G77" s="19" t="s">
        <v>378</v>
      </c>
      <c r="H77" s="20">
        <v>1</v>
      </c>
      <c r="I77" s="21">
        <f t="shared" si="2"/>
        <v>38000</v>
      </c>
      <c r="J77" s="19" t="s">
        <v>481</v>
      </c>
      <c r="K77" s="17" t="s">
        <v>62</v>
      </c>
      <c r="L77" s="17"/>
      <c r="M77" s="16">
        <v>700000</v>
      </c>
      <c r="N77" s="17" t="s">
        <v>140</v>
      </c>
      <c r="O77" s="16">
        <v>2000</v>
      </c>
      <c r="P77" s="17" t="s">
        <v>377</v>
      </c>
      <c r="Q77" s="17" t="s">
        <v>79</v>
      </c>
      <c r="R77" s="17" t="s">
        <v>74</v>
      </c>
      <c r="S77" s="17" t="s">
        <v>384</v>
      </c>
      <c r="T77" s="22"/>
      <c r="U77" s="18"/>
      <c r="V77" s="18"/>
      <c r="W77" s="18"/>
      <c r="X77" s="18"/>
      <c r="Y77" s="18"/>
      <c r="Z77" s="18"/>
      <c r="AA77" s="18"/>
      <c r="AB77" s="18"/>
      <c r="AC77" s="18"/>
      <c r="AD77" s="18">
        <v>38000</v>
      </c>
      <c r="AE77" s="18"/>
      <c r="AF77" s="18"/>
      <c r="AG77" s="17"/>
    </row>
    <row r="78" spans="1:33" s="3" customFormat="1" ht="240" x14ac:dyDescent="0.2">
      <c r="A78" s="16">
        <v>48692</v>
      </c>
      <c r="B78" s="17" t="s">
        <v>128</v>
      </c>
      <c r="C78" s="18">
        <v>648000</v>
      </c>
      <c r="D78" s="18"/>
      <c r="E78" s="19" t="s">
        <v>383</v>
      </c>
      <c r="F78" s="19" t="s">
        <v>382</v>
      </c>
      <c r="G78" s="19" t="s">
        <v>378</v>
      </c>
      <c r="H78" s="20">
        <v>1</v>
      </c>
      <c r="I78" s="21">
        <f t="shared" si="2"/>
        <v>648000</v>
      </c>
      <c r="J78" s="19" t="s">
        <v>481</v>
      </c>
      <c r="K78" s="17" t="s">
        <v>62</v>
      </c>
      <c r="L78" s="17"/>
      <c r="M78" s="16">
        <v>700001</v>
      </c>
      <c r="N78" s="17" t="s">
        <v>129</v>
      </c>
      <c r="O78" s="16">
        <v>2000</v>
      </c>
      <c r="P78" s="17" t="s">
        <v>377</v>
      </c>
      <c r="Q78" s="17" t="s">
        <v>79</v>
      </c>
      <c r="R78" s="17" t="s">
        <v>74</v>
      </c>
      <c r="S78" s="17" t="s">
        <v>381</v>
      </c>
      <c r="T78" s="22"/>
      <c r="U78" s="18"/>
      <c r="V78" s="18"/>
      <c r="W78" s="18"/>
      <c r="X78" s="18">
        <v>7500</v>
      </c>
      <c r="Y78" s="18">
        <v>5000</v>
      </c>
      <c r="Z78" s="18"/>
      <c r="AA78" s="18"/>
      <c r="AB78" s="18"/>
      <c r="AC78" s="18"/>
      <c r="AD78" s="18">
        <v>635500</v>
      </c>
      <c r="AE78" s="18"/>
      <c r="AF78" s="18"/>
      <c r="AG78" s="17"/>
    </row>
    <row r="79" spans="1:33" s="5" customFormat="1" ht="255" x14ac:dyDescent="0.2">
      <c r="A79" s="16">
        <v>48776</v>
      </c>
      <c r="B79" s="17" t="s">
        <v>128</v>
      </c>
      <c r="C79" s="18">
        <v>95000</v>
      </c>
      <c r="D79" s="18"/>
      <c r="E79" s="19" t="s">
        <v>380</v>
      </c>
      <c r="F79" s="19" t="s">
        <v>379</v>
      </c>
      <c r="G79" s="19" t="s">
        <v>378</v>
      </c>
      <c r="H79" s="20">
        <v>1</v>
      </c>
      <c r="I79" s="21">
        <f t="shared" si="2"/>
        <v>95000</v>
      </c>
      <c r="J79" s="19" t="s">
        <v>481</v>
      </c>
      <c r="K79" s="17" t="s">
        <v>62</v>
      </c>
      <c r="L79" s="17"/>
      <c r="M79" s="16">
        <v>700011</v>
      </c>
      <c r="N79" s="17" t="s">
        <v>133</v>
      </c>
      <c r="O79" s="16">
        <v>2000</v>
      </c>
      <c r="P79" s="17" t="s">
        <v>377</v>
      </c>
      <c r="Q79" s="17" t="s">
        <v>79</v>
      </c>
      <c r="R79" s="17" t="s">
        <v>74</v>
      </c>
      <c r="S79" s="17" t="s">
        <v>376</v>
      </c>
      <c r="T79" s="22"/>
      <c r="U79" s="18"/>
      <c r="V79" s="18"/>
      <c r="W79" s="18"/>
      <c r="X79" s="18">
        <v>12000</v>
      </c>
      <c r="Y79" s="18">
        <v>20000</v>
      </c>
      <c r="Z79" s="18"/>
      <c r="AA79" s="18"/>
      <c r="AB79" s="18"/>
      <c r="AC79" s="18"/>
      <c r="AD79" s="18">
        <v>63000</v>
      </c>
      <c r="AE79" s="18"/>
      <c r="AF79" s="18"/>
      <c r="AG79" s="17"/>
    </row>
    <row r="80" spans="1:33" s="5" customFormat="1" ht="120" x14ac:dyDescent="0.2">
      <c r="A80" s="16">
        <v>48777</v>
      </c>
      <c r="B80" s="17" t="s">
        <v>128</v>
      </c>
      <c r="C80" s="18">
        <v>371070</v>
      </c>
      <c r="D80" s="18"/>
      <c r="E80" s="19" t="s">
        <v>374</v>
      </c>
      <c r="F80" s="19" t="s">
        <v>561</v>
      </c>
      <c r="G80" s="19" t="s">
        <v>373</v>
      </c>
      <c r="H80" s="20">
        <v>1</v>
      </c>
      <c r="I80" s="21">
        <f t="shared" si="2"/>
        <v>371070</v>
      </c>
      <c r="J80" s="19" t="s">
        <v>481</v>
      </c>
      <c r="K80" s="19" t="s">
        <v>62</v>
      </c>
      <c r="L80" s="19"/>
      <c r="M80" s="16">
        <v>700001</v>
      </c>
      <c r="N80" s="17" t="s">
        <v>129</v>
      </c>
      <c r="O80" s="16">
        <v>2000</v>
      </c>
      <c r="P80" s="17" t="s">
        <v>57</v>
      </c>
      <c r="Q80" s="17" t="s">
        <v>38</v>
      </c>
      <c r="R80" s="17" t="s">
        <v>74</v>
      </c>
      <c r="S80" s="17" t="s">
        <v>375</v>
      </c>
      <c r="T80" s="22">
        <v>1.86</v>
      </c>
      <c r="U80" s="18">
        <v>132467</v>
      </c>
      <c r="V80" s="18">
        <v>14236</v>
      </c>
      <c r="W80" s="18">
        <v>28575</v>
      </c>
      <c r="X80" s="18">
        <v>4300</v>
      </c>
      <c r="Y80" s="18">
        <v>30100</v>
      </c>
      <c r="Z80" s="18"/>
      <c r="AA80" s="18"/>
      <c r="AB80" s="18"/>
      <c r="AC80" s="18"/>
      <c r="AD80" s="18">
        <v>154800</v>
      </c>
      <c r="AE80" s="18"/>
      <c r="AF80" s="18"/>
      <c r="AG80" s="17"/>
    </row>
    <row r="81" spans="1:33" s="3" customFormat="1" ht="120" x14ac:dyDescent="0.2">
      <c r="A81" s="16">
        <v>48779</v>
      </c>
      <c r="B81" s="17" t="s">
        <v>128</v>
      </c>
      <c r="C81" s="18">
        <v>370456</v>
      </c>
      <c r="D81" s="18"/>
      <c r="E81" s="19" t="s">
        <v>374</v>
      </c>
      <c r="F81" s="19" t="s">
        <v>562</v>
      </c>
      <c r="G81" s="19" t="s">
        <v>373</v>
      </c>
      <c r="H81" s="20">
        <v>1</v>
      </c>
      <c r="I81" s="21">
        <f t="shared" si="2"/>
        <v>370456</v>
      </c>
      <c r="J81" s="19" t="s">
        <v>481</v>
      </c>
      <c r="K81" s="19" t="s">
        <v>62</v>
      </c>
      <c r="L81" s="19"/>
      <c r="M81" s="16">
        <v>700011</v>
      </c>
      <c r="N81" s="17" t="s">
        <v>133</v>
      </c>
      <c r="O81" s="16">
        <v>2000</v>
      </c>
      <c r="P81" s="17" t="s">
        <v>57</v>
      </c>
      <c r="Q81" s="17" t="s">
        <v>38</v>
      </c>
      <c r="R81" s="17" t="s">
        <v>74</v>
      </c>
      <c r="S81" s="17" t="s">
        <v>372</v>
      </c>
      <c r="T81" s="22">
        <v>1.1399999999999999</v>
      </c>
      <c r="U81" s="18">
        <v>88221</v>
      </c>
      <c r="V81" s="18">
        <v>8763</v>
      </c>
      <c r="W81" s="18">
        <v>18279</v>
      </c>
      <c r="X81" s="18">
        <v>5700</v>
      </c>
      <c r="Y81" s="18">
        <v>39900</v>
      </c>
      <c r="Z81" s="18"/>
      <c r="AA81" s="18"/>
      <c r="AB81" s="18"/>
      <c r="AC81" s="18"/>
      <c r="AD81" s="18">
        <v>205200</v>
      </c>
      <c r="AE81" s="18"/>
      <c r="AF81" s="18"/>
      <c r="AG81" s="17"/>
    </row>
    <row r="82" spans="1:33" s="3" customFormat="1" ht="135" x14ac:dyDescent="0.2">
      <c r="A82" s="16">
        <v>48919</v>
      </c>
      <c r="B82" s="17" t="s">
        <v>128</v>
      </c>
      <c r="C82" s="18">
        <v>60000</v>
      </c>
      <c r="D82" s="18"/>
      <c r="E82" s="17" t="s">
        <v>363</v>
      </c>
      <c r="F82" s="17" t="s">
        <v>362</v>
      </c>
      <c r="G82" s="19" t="s">
        <v>361</v>
      </c>
      <c r="H82" s="20">
        <v>1</v>
      </c>
      <c r="I82" s="21">
        <f t="shared" si="2"/>
        <v>60000</v>
      </c>
      <c r="J82" s="19" t="s">
        <v>481</v>
      </c>
      <c r="K82" s="17" t="s">
        <v>62</v>
      </c>
      <c r="L82" s="17"/>
      <c r="M82" s="16">
        <v>700011</v>
      </c>
      <c r="N82" s="17" t="s">
        <v>133</v>
      </c>
      <c r="O82" s="16">
        <v>2000</v>
      </c>
      <c r="P82" s="17" t="s">
        <v>109</v>
      </c>
      <c r="Q82" s="17" t="s">
        <v>38</v>
      </c>
      <c r="R82" s="17" t="s">
        <v>134</v>
      </c>
      <c r="S82" s="17" t="s">
        <v>360</v>
      </c>
      <c r="T82" s="22"/>
      <c r="U82" s="18"/>
      <c r="V82" s="18"/>
      <c r="W82" s="18"/>
      <c r="X82" s="18"/>
      <c r="Y82" s="18">
        <v>60000</v>
      </c>
      <c r="Z82" s="18"/>
      <c r="AA82" s="18"/>
      <c r="AB82" s="18"/>
      <c r="AC82" s="18"/>
      <c r="AD82" s="18"/>
      <c r="AE82" s="18"/>
      <c r="AF82" s="18"/>
      <c r="AG82" s="17"/>
    </row>
    <row r="83" spans="1:33" s="24" customFormat="1" ht="90" x14ac:dyDescent="0.2">
      <c r="A83" s="16">
        <v>48920</v>
      </c>
      <c r="B83" s="17" t="s">
        <v>128</v>
      </c>
      <c r="C83" s="18">
        <v>30000</v>
      </c>
      <c r="D83" s="18"/>
      <c r="E83" s="17" t="s">
        <v>359</v>
      </c>
      <c r="F83" s="17" t="s">
        <v>358</v>
      </c>
      <c r="G83" s="17" t="s">
        <v>357</v>
      </c>
      <c r="H83" s="20">
        <v>1</v>
      </c>
      <c r="I83" s="21">
        <f t="shared" si="2"/>
        <v>30000</v>
      </c>
      <c r="J83" s="19" t="s">
        <v>481</v>
      </c>
      <c r="K83" s="17" t="s">
        <v>62</v>
      </c>
      <c r="L83" s="17"/>
      <c r="M83" s="16">
        <v>700011</v>
      </c>
      <c r="N83" s="17" t="s">
        <v>133</v>
      </c>
      <c r="O83" s="16">
        <v>2000</v>
      </c>
      <c r="P83" s="17" t="s">
        <v>57</v>
      </c>
      <c r="Q83" s="17" t="s">
        <v>38</v>
      </c>
      <c r="R83" s="17" t="s">
        <v>134</v>
      </c>
      <c r="S83" s="17" t="s">
        <v>356</v>
      </c>
      <c r="T83" s="22"/>
      <c r="U83" s="18"/>
      <c r="V83" s="18"/>
      <c r="W83" s="18"/>
      <c r="X83" s="18">
        <v>30000</v>
      </c>
      <c r="Y83" s="18"/>
      <c r="Z83" s="18"/>
      <c r="AA83" s="18"/>
      <c r="AB83" s="18"/>
      <c r="AC83" s="18"/>
      <c r="AD83" s="18"/>
      <c r="AE83" s="18"/>
      <c r="AF83" s="18"/>
      <c r="AG83" s="17"/>
    </row>
    <row r="84" spans="1:33" s="23" customFormat="1" ht="135" x14ac:dyDescent="0.15">
      <c r="A84" s="16">
        <v>49035</v>
      </c>
      <c r="B84" s="17" t="s">
        <v>104</v>
      </c>
      <c r="C84" s="18">
        <v>16676</v>
      </c>
      <c r="D84" s="18"/>
      <c r="E84" s="17" t="s">
        <v>286</v>
      </c>
      <c r="F84" s="17" t="s">
        <v>285</v>
      </c>
      <c r="G84" s="19" t="s">
        <v>284</v>
      </c>
      <c r="H84" s="20">
        <v>0.5</v>
      </c>
      <c r="I84" s="21">
        <f t="shared" si="2"/>
        <v>8338</v>
      </c>
      <c r="J84" s="19" t="s">
        <v>481</v>
      </c>
      <c r="K84" s="17" t="s">
        <v>473</v>
      </c>
      <c r="L84" s="17"/>
      <c r="M84" s="16">
        <v>100000</v>
      </c>
      <c r="N84" s="17" t="s">
        <v>34</v>
      </c>
      <c r="O84" s="16">
        <v>171412</v>
      </c>
      <c r="P84" s="17" t="s">
        <v>65</v>
      </c>
      <c r="Q84" s="17" t="s">
        <v>79</v>
      </c>
      <c r="R84" s="17" t="s">
        <v>35</v>
      </c>
      <c r="S84" s="17" t="s">
        <v>283</v>
      </c>
      <c r="T84" s="22"/>
      <c r="U84" s="18"/>
      <c r="V84" s="18"/>
      <c r="W84" s="18"/>
      <c r="X84" s="18"/>
      <c r="Y84" s="18">
        <v>16676</v>
      </c>
      <c r="Z84" s="18"/>
      <c r="AA84" s="18"/>
      <c r="AB84" s="18"/>
      <c r="AC84" s="18"/>
      <c r="AD84" s="18"/>
      <c r="AE84" s="18"/>
      <c r="AF84" s="18"/>
      <c r="AG84" s="17"/>
    </row>
    <row r="85" spans="1:33" s="23" customFormat="1" ht="150" x14ac:dyDescent="0.15">
      <c r="A85" s="16">
        <v>49037</v>
      </c>
      <c r="B85" s="17" t="s">
        <v>104</v>
      </c>
      <c r="C85" s="18">
        <v>1280</v>
      </c>
      <c r="D85" s="18"/>
      <c r="E85" s="19" t="s">
        <v>282</v>
      </c>
      <c r="F85" s="19" t="s">
        <v>281</v>
      </c>
      <c r="G85" s="17" t="s">
        <v>280</v>
      </c>
      <c r="H85" s="20">
        <v>0.5</v>
      </c>
      <c r="I85" s="21">
        <f t="shared" si="2"/>
        <v>640</v>
      </c>
      <c r="J85" s="19" t="s">
        <v>481</v>
      </c>
      <c r="K85" s="17" t="s">
        <v>473</v>
      </c>
      <c r="L85" s="17"/>
      <c r="M85" s="16">
        <v>100000</v>
      </c>
      <c r="N85" s="17" t="s">
        <v>34</v>
      </c>
      <c r="O85" s="16">
        <v>171412</v>
      </c>
      <c r="P85" s="17" t="s">
        <v>50</v>
      </c>
      <c r="Q85" s="17" t="s">
        <v>279</v>
      </c>
      <c r="R85" s="17" t="s">
        <v>74</v>
      </c>
      <c r="S85" s="17" t="s">
        <v>278</v>
      </c>
      <c r="T85" s="22"/>
      <c r="U85" s="18"/>
      <c r="V85" s="18"/>
      <c r="W85" s="18"/>
      <c r="X85" s="18"/>
      <c r="Y85" s="18">
        <v>1280</v>
      </c>
      <c r="Z85" s="18"/>
      <c r="AA85" s="18"/>
      <c r="AB85" s="18"/>
      <c r="AC85" s="18"/>
      <c r="AD85" s="18"/>
      <c r="AE85" s="18"/>
      <c r="AF85" s="18"/>
      <c r="AG85" s="17"/>
    </row>
    <row r="86" spans="1:33" s="23" customFormat="1" ht="120" x14ac:dyDescent="0.15">
      <c r="A86" s="16">
        <v>49072</v>
      </c>
      <c r="B86" s="17" t="s">
        <v>104</v>
      </c>
      <c r="C86" s="18">
        <v>69905</v>
      </c>
      <c r="D86" s="18"/>
      <c r="E86" s="19" t="s">
        <v>478</v>
      </c>
      <c r="F86" s="17" t="s">
        <v>479</v>
      </c>
      <c r="G86" s="17" t="s">
        <v>480</v>
      </c>
      <c r="H86" s="20">
        <v>0.5</v>
      </c>
      <c r="I86" s="21">
        <f t="shared" ref="I86:I98" si="3">H86*C86</f>
        <v>34952.5</v>
      </c>
      <c r="J86" s="19" t="s">
        <v>481</v>
      </c>
      <c r="K86" s="17" t="s">
        <v>276</v>
      </c>
      <c r="L86" s="17"/>
      <c r="M86" s="16">
        <v>100000</v>
      </c>
      <c r="N86" s="17" t="s">
        <v>34</v>
      </c>
      <c r="O86" s="16">
        <v>171412</v>
      </c>
      <c r="P86" s="17" t="s">
        <v>50</v>
      </c>
      <c r="Q86" s="17" t="s">
        <v>113</v>
      </c>
      <c r="R86" s="17" t="s">
        <v>74</v>
      </c>
      <c r="S86" s="17" t="s">
        <v>482</v>
      </c>
      <c r="T86" s="22"/>
      <c r="U86" s="18"/>
      <c r="V86" s="18"/>
      <c r="W86" s="18"/>
      <c r="X86" s="18"/>
      <c r="Y86" s="18">
        <v>9799</v>
      </c>
      <c r="Z86" s="18"/>
      <c r="AA86" s="18">
        <v>60106</v>
      </c>
      <c r="AB86" s="18"/>
      <c r="AC86" s="18"/>
      <c r="AD86" s="18"/>
      <c r="AE86" s="18"/>
      <c r="AF86" s="18"/>
      <c r="AG86" s="17"/>
    </row>
    <row r="87" spans="1:33" s="23" customFormat="1" ht="180" x14ac:dyDescent="0.15">
      <c r="A87" s="16">
        <v>49073</v>
      </c>
      <c r="B87" s="17" t="s">
        <v>104</v>
      </c>
      <c r="C87" s="18">
        <v>60368</v>
      </c>
      <c r="D87" s="18"/>
      <c r="E87" s="19" t="s">
        <v>483</v>
      </c>
      <c r="F87" s="17" t="s">
        <v>563</v>
      </c>
      <c r="G87" s="17" t="s">
        <v>484</v>
      </c>
      <c r="H87" s="20">
        <v>0.5</v>
      </c>
      <c r="I87" s="21">
        <f t="shared" si="3"/>
        <v>30184</v>
      </c>
      <c r="J87" s="19" t="s">
        <v>481</v>
      </c>
      <c r="K87" s="17" t="s">
        <v>276</v>
      </c>
      <c r="L87" s="17"/>
      <c r="M87" s="16">
        <v>100000</v>
      </c>
      <c r="N87" s="17" t="s">
        <v>34</v>
      </c>
      <c r="O87" s="16">
        <v>171412</v>
      </c>
      <c r="P87" s="17" t="s">
        <v>50</v>
      </c>
      <c r="Q87" s="17" t="s">
        <v>279</v>
      </c>
      <c r="R87" s="17" t="s">
        <v>74</v>
      </c>
      <c r="S87" s="17" t="s">
        <v>485</v>
      </c>
      <c r="T87" s="22">
        <v>0.20833333300000001</v>
      </c>
      <c r="U87" s="18">
        <v>7700</v>
      </c>
      <c r="V87" s="18">
        <v>1973</v>
      </c>
      <c r="W87" s="18">
        <v>2422</v>
      </c>
      <c r="X87" s="18">
        <v>2237</v>
      </c>
      <c r="Y87" s="18">
        <v>23919</v>
      </c>
      <c r="Z87" s="18"/>
      <c r="AA87" s="18">
        <v>21196</v>
      </c>
      <c r="AB87" s="18"/>
      <c r="AC87" s="18"/>
      <c r="AD87" s="18"/>
      <c r="AE87" s="18"/>
      <c r="AF87" s="18"/>
      <c r="AG87" s="17"/>
    </row>
    <row r="88" spans="1:33" s="23" customFormat="1" ht="180" x14ac:dyDescent="0.15">
      <c r="A88" s="16">
        <v>49127</v>
      </c>
      <c r="B88" s="17" t="s">
        <v>104</v>
      </c>
      <c r="C88" s="18">
        <v>57303</v>
      </c>
      <c r="D88" s="18"/>
      <c r="E88" s="19" t="s">
        <v>486</v>
      </c>
      <c r="F88" s="17" t="s">
        <v>564</v>
      </c>
      <c r="G88" s="17" t="s">
        <v>487</v>
      </c>
      <c r="H88" s="20">
        <v>0.5</v>
      </c>
      <c r="I88" s="21">
        <f t="shared" si="3"/>
        <v>28651.5</v>
      </c>
      <c r="J88" s="19" t="s">
        <v>481</v>
      </c>
      <c r="K88" s="19" t="s">
        <v>276</v>
      </c>
      <c r="L88" s="19"/>
      <c r="M88" s="16">
        <v>100000</v>
      </c>
      <c r="N88" s="17" t="s">
        <v>34</v>
      </c>
      <c r="O88" s="16">
        <v>171412</v>
      </c>
      <c r="P88" s="17" t="s">
        <v>50</v>
      </c>
      <c r="Q88" s="17" t="s">
        <v>279</v>
      </c>
      <c r="R88" s="17" t="s">
        <v>74</v>
      </c>
      <c r="S88" s="17" t="s">
        <v>488</v>
      </c>
      <c r="T88" s="22">
        <v>0.16666666699999999</v>
      </c>
      <c r="U88" s="18">
        <v>6160</v>
      </c>
      <c r="V88" s="18">
        <v>1578</v>
      </c>
      <c r="W88" s="18">
        <v>1938</v>
      </c>
      <c r="X88" s="18">
        <v>2479</v>
      </c>
      <c r="Y88" s="18">
        <v>36712</v>
      </c>
      <c r="Z88" s="18"/>
      <c r="AA88" s="18">
        <v>7697</v>
      </c>
      <c r="AB88" s="18"/>
      <c r="AC88" s="18"/>
      <c r="AD88" s="18"/>
      <c r="AE88" s="18"/>
      <c r="AF88" s="18"/>
      <c r="AG88" s="17"/>
    </row>
    <row r="89" spans="1:33" s="25" customFormat="1" ht="180" x14ac:dyDescent="0.15">
      <c r="A89" s="16">
        <v>49134</v>
      </c>
      <c r="B89" s="17" t="s">
        <v>104</v>
      </c>
      <c r="C89" s="18">
        <v>179717</v>
      </c>
      <c r="D89" s="18"/>
      <c r="E89" s="19" t="s">
        <v>489</v>
      </c>
      <c r="F89" s="17" t="s">
        <v>565</v>
      </c>
      <c r="G89" s="17" t="s">
        <v>490</v>
      </c>
      <c r="H89" s="20">
        <v>0.5</v>
      </c>
      <c r="I89" s="21">
        <f t="shared" si="3"/>
        <v>89858.5</v>
      </c>
      <c r="J89" s="19" t="s">
        <v>481</v>
      </c>
      <c r="K89" s="17" t="s">
        <v>276</v>
      </c>
      <c r="L89" s="17"/>
      <c r="M89" s="16">
        <v>100000</v>
      </c>
      <c r="N89" s="17" t="s">
        <v>34</v>
      </c>
      <c r="O89" s="16">
        <v>171412</v>
      </c>
      <c r="P89" s="17" t="s">
        <v>50</v>
      </c>
      <c r="Q89" s="17" t="s">
        <v>279</v>
      </c>
      <c r="R89" s="17" t="s">
        <v>74</v>
      </c>
      <c r="S89" s="17" t="s">
        <v>491</v>
      </c>
      <c r="T89" s="22">
        <v>0.25</v>
      </c>
      <c r="U89" s="18">
        <v>9240</v>
      </c>
      <c r="V89" s="18">
        <v>2368</v>
      </c>
      <c r="W89" s="18">
        <v>2907</v>
      </c>
      <c r="X89" s="18">
        <v>4258</v>
      </c>
      <c r="Y89" s="18">
        <v>157564</v>
      </c>
      <c r="Z89" s="18"/>
      <c r="AA89" s="18">
        <v>2276</v>
      </c>
      <c r="AB89" s="18"/>
      <c r="AC89" s="18"/>
      <c r="AD89" s="18"/>
      <c r="AE89" s="18"/>
      <c r="AF89" s="18"/>
      <c r="AG89" s="17"/>
    </row>
    <row r="90" spans="1:33" s="25" customFormat="1" ht="180" x14ac:dyDescent="0.15">
      <c r="A90" s="16">
        <v>49143</v>
      </c>
      <c r="B90" s="17" t="s">
        <v>104</v>
      </c>
      <c r="C90" s="18">
        <v>71457</v>
      </c>
      <c r="D90" s="18"/>
      <c r="E90" s="19" t="s">
        <v>492</v>
      </c>
      <c r="F90" s="17" t="s">
        <v>566</v>
      </c>
      <c r="G90" s="19" t="s">
        <v>493</v>
      </c>
      <c r="H90" s="20">
        <v>0.5</v>
      </c>
      <c r="I90" s="21">
        <f t="shared" si="3"/>
        <v>35728.5</v>
      </c>
      <c r="J90" s="19" t="s">
        <v>481</v>
      </c>
      <c r="K90" s="17" t="s">
        <v>276</v>
      </c>
      <c r="L90" s="17"/>
      <c r="M90" s="16">
        <v>100000</v>
      </c>
      <c r="N90" s="17" t="s">
        <v>34</v>
      </c>
      <c r="O90" s="16">
        <v>171412</v>
      </c>
      <c r="P90" s="17" t="s">
        <v>50</v>
      </c>
      <c r="Q90" s="17" t="s">
        <v>279</v>
      </c>
      <c r="R90" s="17" t="s">
        <v>74</v>
      </c>
      <c r="S90" s="17" t="s">
        <v>494</v>
      </c>
      <c r="T90" s="22">
        <v>0.25</v>
      </c>
      <c r="U90" s="18">
        <v>9240</v>
      </c>
      <c r="V90" s="18">
        <v>2368</v>
      </c>
      <c r="W90" s="18">
        <v>2907</v>
      </c>
      <c r="X90" s="18">
        <v>3039</v>
      </c>
      <c r="Y90" s="18">
        <v>23995</v>
      </c>
      <c r="Z90" s="18"/>
      <c r="AA90" s="18">
        <v>28804</v>
      </c>
      <c r="AB90" s="18"/>
      <c r="AC90" s="18"/>
      <c r="AD90" s="18"/>
      <c r="AE90" s="18"/>
      <c r="AF90" s="18"/>
      <c r="AG90" s="17"/>
    </row>
    <row r="91" spans="1:33" s="23" customFormat="1" ht="180" x14ac:dyDescent="0.15">
      <c r="A91" s="16">
        <v>49275</v>
      </c>
      <c r="B91" s="17" t="s">
        <v>105</v>
      </c>
      <c r="C91" s="18">
        <v>70564</v>
      </c>
      <c r="D91" s="18"/>
      <c r="E91" s="17" t="s">
        <v>495</v>
      </c>
      <c r="F91" s="17" t="s">
        <v>567</v>
      </c>
      <c r="G91" s="17" t="s">
        <v>496</v>
      </c>
      <c r="H91" s="20">
        <v>0.5</v>
      </c>
      <c r="I91" s="21">
        <f t="shared" si="3"/>
        <v>35282</v>
      </c>
      <c r="J91" s="19" t="s">
        <v>481</v>
      </c>
      <c r="K91" s="17" t="s">
        <v>276</v>
      </c>
      <c r="L91" s="17"/>
      <c r="M91" s="16">
        <v>100000</v>
      </c>
      <c r="N91" s="17" t="s">
        <v>34</v>
      </c>
      <c r="O91" s="16">
        <v>171413</v>
      </c>
      <c r="P91" s="17" t="s">
        <v>50</v>
      </c>
      <c r="Q91" s="17" t="s">
        <v>279</v>
      </c>
      <c r="R91" s="17" t="s">
        <v>74</v>
      </c>
      <c r="S91" s="17" t="s">
        <v>497</v>
      </c>
      <c r="T91" s="22">
        <v>0.25</v>
      </c>
      <c r="U91" s="18">
        <v>8471</v>
      </c>
      <c r="V91" s="18">
        <v>2310</v>
      </c>
      <c r="W91" s="18">
        <v>2823</v>
      </c>
      <c r="X91" s="18">
        <v>1456</v>
      </c>
      <c r="Y91" s="18">
        <v>40695</v>
      </c>
      <c r="Z91" s="18"/>
      <c r="AA91" s="18">
        <v>13787</v>
      </c>
      <c r="AB91" s="18"/>
      <c r="AC91" s="18"/>
      <c r="AD91" s="18"/>
      <c r="AE91" s="18"/>
      <c r="AF91" s="18"/>
      <c r="AG91" s="17"/>
    </row>
    <row r="92" spans="1:33" s="23" customFormat="1" ht="165" x14ac:dyDescent="0.15">
      <c r="A92" s="16">
        <v>49279</v>
      </c>
      <c r="B92" s="17" t="s">
        <v>105</v>
      </c>
      <c r="C92" s="18">
        <v>56595</v>
      </c>
      <c r="D92" s="18"/>
      <c r="E92" s="17" t="s">
        <v>498</v>
      </c>
      <c r="F92" s="17" t="s">
        <v>568</v>
      </c>
      <c r="G92" s="17" t="s">
        <v>499</v>
      </c>
      <c r="H92" s="20">
        <v>0.5</v>
      </c>
      <c r="I92" s="21">
        <f t="shared" si="3"/>
        <v>28297.5</v>
      </c>
      <c r="J92" s="19" t="s">
        <v>481</v>
      </c>
      <c r="K92" s="17" t="s">
        <v>276</v>
      </c>
      <c r="L92" s="17"/>
      <c r="M92" s="16">
        <v>100000</v>
      </c>
      <c r="N92" s="17" t="s">
        <v>34</v>
      </c>
      <c r="O92" s="16">
        <v>171413</v>
      </c>
      <c r="P92" s="17" t="s">
        <v>50</v>
      </c>
      <c r="Q92" s="17" t="s">
        <v>279</v>
      </c>
      <c r="R92" s="17" t="s">
        <v>74</v>
      </c>
      <c r="S92" s="17" t="s">
        <v>500</v>
      </c>
      <c r="T92" s="22">
        <v>0.33333333300000001</v>
      </c>
      <c r="U92" s="18">
        <v>11294</v>
      </c>
      <c r="V92" s="18">
        <v>3081</v>
      </c>
      <c r="W92" s="18">
        <v>3764</v>
      </c>
      <c r="X92" s="18">
        <v>5293</v>
      </c>
      <c r="Y92" s="18">
        <v>23098</v>
      </c>
      <c r="Z92" s="18"/>
      <c r="AA92" s="18">
        <v>8874</v>
      </c>
      <c r="AB92" s="18"/>
      <c r="AC92" s="18"/>
      <c r="AD92" s="18"/>
      <c r="AE92" s="18"/>
      <c r="AF92" s="18"/>
      <c r="AG92" s="17"/>
    </row>
    <row r="93" spans="1:33" s="23" customFormat="1" ht="165" x14ac:dyDescent="0.15">
      <c r="A93" s="16">
        <v>49313</v>
      </c>
      <c r="B93" s="17" t="s">
        <v>105</v>
      </c>
      <c r="C93" s="18">
        <v>239469</v>
      </c>
      <c r="D93" s="18">
        <v>8750</v>
      </c>
      <c r="E93" s="17" t="s">
        <v>501</v>
      </c>
      <c r="F93" s="19" t="s">
        <v>569</v>
      </c>
      <c r="G93" s="19" t="s">
        <v>502</v>
      </c>
      <c r="H93" s="20">
        <v>0.5</v>
      </c>
      <c r="I93" s="21">
        <f t="shared" si="3"/>
        <v>119734.5</v>
      </c>
      <c r="J93" s="19" t="s">
        <v>481</v>
      </c>
      <c r="K93" s="17" t="s">
        <v>276</v>
      </c>
      <c r="L93" s="17"/>
      <c r="M93" s="16">
        <v>100000</v>
      </c>
      <c r="N93" s="17" t="s">
        <v>34</v>
      </c>
      <c r="O93" s="16">
        <v>171413</v>
      </c>
      <c r="P93" s="17" t="s">
        <v>50</v>
      </c>
      <c r="Q93" s="17" t="s">
        <v>279</v>
      </c>
      <c r="R93" s="17" t="s">
        <v>74</v>
      </c>
      <c r="S93" s="17" t="s">
        <v>503</v>
      </c>
      <c r="T93" s="22">
        <v>3.9783333330000001</v>
      </c>
      <c r="U93" s="18">
        <v>141107</v>
      </c>
      <c r="V93" s="18">
        <v>7421</v>
      </c>
      <c r="W93" s="18">
        <v>15814</v>
      </c>
      <c r="X93" s="18">
        <v>20329</v>
      </c>
      <c r="Y93" s="18"/>
      <c r="Z93" s="18"/>
      <c r="AA93" s="18">
        <v>48213</v>
      </c>
      <c r="AB93" s="18"/>
      <c r="AC93" s="18"/>
      <c r="AD93" s="18"/>
      <c r="AE93" s="18"/>
      <c r="AF93" s="18"/>
      <c r="AG93" s="17"/>
    </row>
    <row r="94" spans="1:33" s="25" customFormat="1" ht="195" x14ac:dyDescent="0.15">
      <c r="A94" s="16">
        <v>49317</v>
      </c>
      <c r="B94" s="17" t="s">
        <v>105</v>
      </c>
      <c r="C94" s="18">
        <v>57381</v>
      </c>
      <c r="D94" s="18"/>
      <c r="E94" s="17" t="s">
        <v>504</v>
      </c>
      <c r="F94" s="17" t="s">
        <v>570</v>
      </c>
      <c r="G94" s="19" t="s">
        <v>505</v>
      </c>
      <c r="H94" s="20">
        <v>0.5</v>
      </c>
      <c r="I94" s="21">
        <f t="shared" si="3"/>
        <v>28690.5</v>
      </c>
      <c r="J94" s="19" t="s">
        <v>481</v>
      </c>
      <c r="K94" s="17" t="s">
        <v>276</v>
      </c>
      <c r="L94" s="17"/>
      <c r="M94" s="16">
        <v>100000</v>
      </c>
      <c r="N94" s="17" t="s">
        <v>34</v>
      </c>
      <c r="O94" s="16">
        <v>171413</v>
      </c>
      <c r="P94" s="17" t="s">
        <v>50</v>
      </c>
      <c r="Q94" s="17" t="s">
        <v>279</v>
      </c>
      <c r="R94" s="17" t="s">
        <v>74</v>
      </c>
      <c r="S94" s="17" t="s">
        <v>506</v>
      </c>
      <c r="T94" s="22">
        <v>0.29166666699999999</v>
      </c>
      <c r="U94" s="18">
        <v>9883</v>
      </c>
      <c r="V94" s="18">
        <v>2696</v>
      </c>
      <c r="W94" s="18">
        <v>3294</v>
      </c>
      <c r="X94" s="18">
        <v>1667</v>
      </c>
      <c r="Y94" s="18">
        <v>22939</v>
      </c>
      <c r="Z94" s="18"/>
      <c r="AA94" s="18">
        <v>15797</v>
      </c>
      <c r="AB94" s="18"/>
      <c r="AC94" s="18"/>
      <c r="AD94" s="18"/>
      <c r="AE94" s="18"/>
      <c r="AF94" s="18"/>
      <c r="AG94" s="17"/>
    </row>
    <row r="95" spans="1:33" s="25" customFormat="1" ht="180" x14ac:dyDescent="0.15">
      <c r="A95" s="16">
        <v>49319</v>
      </c>
      <c r="B95" s="17" t="s">
        <v>105</v>
      </c>
      <c r="C95" s="18">
        <v>41322</v>
      </c>
      <c r="D95" s="18"/>
      <c r="E95" s="17" t="s">
        <v>507</v>
      </c>
      <c r="F95" s="17" t="s">
        <v>571</v>
      </c>
      <c r="G95" s="17" t="s">
        <v>508</v>
      </c>
      <c r="H95" s="20">
        <v>0.5</v>
      </c>
      <c r="I95" s="21">
        <f t="shared" si="3"/>
        <v>20661</v>
      </c>
      <c r="J95" s="19" t="s">
        <v>481</v>
      </c>
      <c r="K95" s="17" t="s">
        <v>276</v>
      </c>
      <c r="L95" s="17"/>
      <c r="M95" s="16">
        <v>100000</v>
      </c>
      <c r="N95" s="17" t="s">
        <v>34</v>
      </c>
      <c r="O95" s="16">
        <v>171413</v>
      </c>
      <c r="P95" s="17" t="s">
        <v>50</v>
      </c>
      <c r="Q95" s="17" t="s">
        <v>279</v>
      </c>
      <c r="R95" s="17" t="s">
        <v>74</v>
      </c>
      <c r="S95" s="17" t="s">
        <v>509</v>
      </c>
      <c r="T95" s="22">
        <v>0.16666666699999999</v>
      </c>
      <c r="U95" s="18">
        <v>5647</v>
      </c>
      <c r="V95" s="18">
        <v>1539</v>
      </c>
      <c r="W95" s="18">
        <v>1883</v>
      </c>
      <c r="X95" s="18">
        <v>1037</v>
      </c>
      <c r="Y95" s="18">
        <v>20687</v>
      </c>
      <c r="Z95" s="18"/>
      <c r="AA95" s="18">
        <v>9847</v>
      </c>
      <c r="AB95" s="18"/>
      <c r="AC95" s="18"/>
      <c r="AD95" s="18"/>
      <c r="AE95" s="18"/>
      <c r="AF95" s="18"/>
      <c r="AG95" s="17"/>
    </row>
    <row r="96" spans="1:33" s="25" customFormat="1" ht="90" x14ac:dyDescent="0.15">
      <c r="A96" s="16">
        <v>49194</v>
      </c>
      <c r="B96" s="17" t="s">
        <v>141</v>
      </c>
      <c r="C96" s="18">
        <v>2500000</v>
      </c>
      <c r="D96" s="18"/>
      <c r="E96" s="19" t="s">
        <v>517</v>
      </c>
      <c r="F96" s="17" t="s">
        <v>518</v>
      </c>
      <c r="G96" s="17" t="s">
        <v>519</v>
      </c>
      <c r="H96" s="20">
        <v>0.1</v>
      </c>
      <c r="I96" s="21">
        <f t="shared" si="3"/>
        <v>250000</v>
      </c>
      <c r="J96" s="19" t="s">
        <v>481</v>
      </c>
      <c r="K96" s="17" t="s">
        <v>62</v>
      </c>
      <c r="L96" s="17"/>
      <c r="M96" s="16">
        <v>100000</v>
      </c>
      <c r="N96" s="17" t="s">
        <v>34</v>
      </c>
      <c r="O96" s="16">
        <v>2114</v>
      </c>
      <c r="P96" s="17" t="s">
        <v>69</v>
      </c>
      <c r="Q96" s="17" t="s">
        <v>38</v>
      </c>
      <c r="R96" s="17" t="s">
        <v>35</v>
      </c>
      <c r="S96" s="17" t="s">
        <v>520</v>
      </c>
      <c r="T96" s="22"/>
      <c r="U96" s="18"/>
      <c r="V96" s="18"/>
      <c r="W96" s="18"/>
      <c r="X96" s="18"/>
      <c r="Y96" s="18">
        <v>2500000</v>
      </c>
      <c r="Z96" s="18"/>
      <c r="AA96" s="18"/>
      <c r="AB96" s="18"/>
      <c r="AC96" s="18"/>
      <c r="AD96" s="18"/>
      <c r="AE96" s="18"/>
      <c r="AF96" s="18"/>
      <c r="AG96" s="17"/>
    </row>
    <row r="97" spans="1:34" s="23" customFormat="1" ht="120" x14ac:dyDescent="0.15">
      <c r="A97" s="16">
        <v>49198</v>
      </c>
      <c r="B97" s="17" t="s">
        <v>141</v>
      </c>
      <c r="C97" s="18">
        <v>300000</v>
      </c>
      <c r="D97" s="18"/>
      <c r="E97" s="19" t="s">
        <v>521</v>
      </c>
      <c r="F97" s="17" t="s">
        <v>522</v>
      </c>
      <c r="G97" s="17" t="s">
        <v>523</v>
      </c>
      <c r="H97" s="20">
        <v>0.1</v>
      </c>
      <c r="I97" s="21">
        <f t="shared" si="3"/>
        <v>30000</v>
      </c>
      <c r="J97" s="19" t="s">
        <v>481</v>
      </c>
      <c r="K97" s="17" t="s">
        <v>62</v>
      </c>
      <c r="L97" s="17"/>
      <c r="M97" s="16">
        <v>100000</v>
      </c>
      <c r="N97" s="17" t="s">
        <v>34</v>
      </c>
      <c r="O97" s="16">
        <v>2114</v>
      </c>
      <c r="P97" s="17" t="s">
        <v>57</v>
      </c>
      <c r="Q97" s="17" t="s">
        <v>79</v>
      </c>
      <c r="R97" s="17" t="s">
        <v>35</v>
      </c>
      <c r="S97" s="17" t="s">
        <v>524</v>
      </c>
      <c r="T97" s="22"/>
      <c r="U97" s="18"/>
      <c r="V97" s="18"/>
      <c r="W97" s="18"/>
      <c r="X97" s="18"/>
      <c r="Y97" s="18">
        <v>300000</v>
      </c>
      <c r="Z97" s="18"/>
      <c r="AA97" s="18"/>
      <c r="AB97" s="18"/>
      <c r="AC97" s="18"/>
      <c r="AD97" s="18"/>
      <c r="AE97" s="18"/>
      <c r="AF97" s="18"/>
      <c r="AG97" s="17"/>
    </row>
    <row r="98" spans="1:34" s="23" customFormat="1" ht="105" x14ac:dyDescent="0.15">
      <c r="A98" s="16">
        <v>49199</v>
      </c>
      <c r="B98" s="17" t="s">
        <v>141</v>
      </c>
      <c r="C98" s="18">
        <v>250000</v>
      </c>
      <c r="D98" s="18"/>
      <c r="E98" s="19" t="s">
        <v>525</v>
      </c>
      <c r="F98" s="17" t="s">
        <v>526</v>
      </c>
      <c r="G98" s="17" t="s">
        <v>527</v>
      </c>
      <c r="H98" s="20">
        <v>0.1</v>
      </c>
      <c r="I98" s="21">
        <f t="shared" si="3"/>
        <v>25000</v>
      </c>
      <c r="J98" s="19" t="s">
        <v>481</v>
      </c>
      <c r="K98" s="17" t="s">
        <v>62</v>
      </c>
      <c r="L98" s="17"/>
      <c r="M98" s="16">
        <v>100000</v>
      </c>
      <c r="N98" s="17" t="s">
        <v>34</v>
      </c>
      <c r="O98" s="16">
        <v>2114</v>
      </c>
      <c r="P98" s="17" t="s">
        <v>106</v>
      </c>
      <c r="Q98" s="17" t="s">
        <v>79</v>
      </c>
      <c r="R98" s="17" t="s">
        <v>35</v>
      </c>
      <c r="S98" s="17" t="s">
        <v>528</v>
      </c>
      <c r="T98" s="22"/>
      <c r="U98" s="18"/>
      <c r="V98" s="18"/>
      <c r="W98" s="18"/>
      <c r="X98" s="18"/>
      <c r="Y98" s="18">
        <v>250000</v>
      </c>
      <c r="Z98" s="18"/>
      <c r="AA98" s="18"/>
      <c r="AB98" s="18"/>
      <c r="AC98" s="18"/>
      <c r="AD98" s="18"/>
      <c r="AE98" s="18"/>
      <c r="AF98" s="18"/>
      <c r="AG98" s="17"/>
    </row>
    <row r="99" spans="1:34" ht="76" hidden="1" x14ac:dyDescent="0.2">
      <c r="A99" s="79">
        <v>50135</v>
      </c>
      <c r="B99" s="80" t="s">
        <v>105</v>
      </c>
      <c r="C99" s="81">
        <v>250000</v>
      </c>
      <c r="D99" s="81"/>
      <c r="E99" s="82" t="s">
        <v>672</v>
      </c>
      <c r="F99" s="80" t="s">
        <v>673</v>
      </c>
      <c r="G99" s="80"/>
      <c r="H99" s="83">
        <v>1</v>
      </c>
      <c r="I99" s="21">
        <f t="shared" ref="I99:I112" si="4">SUM(H99*C99)</f>
        <v>250000</v>
      </c>
      <c r="J99" s="80" t="s">
        <v>73</v>
      </c>
      <c r="K99" s="80" t="s">
        <v>62</v>
      </c>
      <c r="L99" s="80"/>
      <c r="M99" s="79">
        <v>100000</v>
      </c>
      <c r="N99" s="80" t="s">
        <v>34</v>
      </c>
      <c r="O99" s="84">
        <v>171413</v>
      </c>
      <c r="P99" s="80" t="s">
        <v>35</v>
      </c>
      <c r="Q99" s="80" t="s">
        <v>35</v>
      </c>
      <c r="R99" s="80" t="s">
        <v>35</v>
      </c>
      <c r="S99" s="79">
        <v>50135</v>
      </c>
      <c r="T99" s="80" t="s">
        <v>674</v>
      </c>
      <c r="U99" s="85"/>
      <c r="V99" s="81"/>
      <c r="W99" s="81"/>
      <c r="X99" s="81"/>
      <c r="Y99" s="81"/>
      <c r="Z99" s="81">
        <v>250000</v>
      </c>
      <c r="AA99" s="81"/>
      <c r="AB99" s="81"/>
      <c r="AC99" s="81"/>
      <c r="AD99" s="81"/>
      <c r="AE99" s="81"/>
      <c r="AF99" s="81"/>
      <c r="AG99" s="81"/>
      <c r="AH99" s="27"/>
    </row>
    <row r="100" spans="1:34" s="55" customFormat="1" ht="91" hidden="1" x14ac:dyDescent="0.2">
      <c r="A100" s="86">
        <v>50250</v>
      </c>
      <c r="B100" s="87" t="s">
        <v>193</v>
      </c>
      <c r="C100" s="88">
        <v>21663</v>
      </c>
      <c r="D100" s="88"/>
      <c r="E100" s="89" t="s">
        <v>675</v>
      </c>
      <c r="F100" s="87" t="s">
        <v>676</v>
      </c>
      <c r="G100" s="87" t="s">
        <v>676</v>
      </c>
      <c r="H100" s="90">
        <v>1</v>
      </c>
      <c r="I100" s="21">
        <f t="shared" si="4"/>
        <v>21663</v>
      </c>
      <c r="J100" s="91" t="s">
        <v>530</v>
      </c>
      <c r="K100" s="91" t="s">
        <v>276</v>
      </c>
      <c r="L100" s="87"/>
      <c r="M100" s="86">
        <v>200224</v>
      </c>
      <c r="N100" s="87" t="s">
        <v>677</v>
      </c>
      <c r="O100" s="92">
        <v>1621</v>
      </c>
      <c r="P100" s="87" t="s">
        <v>40</v>
      </c>
      <c r="Q100" s="87" t="s">
        <v>138</v>
      </c>
      <c r="R100" s="87" t="s">
        <v>35</v>
      </c>
      <c r="S100" s="86">
        <v>50250</v>
      </c>
      <c r="T100" s="87" t="s">
        <v>678</v>
      </c>
      <c r="U100" s="93">
        <v>3</v>
      </c>
      <c r="V100" s="88">
        <v>20151</v>
      </c>
      <c r="W100" s="88">
        <v>464</v>
      </c>
      <c r="X100" s="88">
        <v>1048</v>
      </c>
      <c r="Y100" s="88"/>
      <c r="Z100" s="88"/>
      <c r="AA100" s="88"/>
      <c r="AB100" s="88"/>
      <c r="AC100" s="88"/>
      <c r="AD100" s="88"/>
      <c r="AE100" s="88"/>
      <c r="AF100" s="88"/>
      <c r="AG100" s="88"/>
      <c r="AH100" s="54"/>
    </row>
    <row r="101" spans="1:34" ht="121" hidden="1" x14ac:dyDescent="0.2">
      <c r="A101" s="94">
        <v>50266</v>
      </c>
      <c r="B101" s="95" t="s">
        <v>142</v>
      </c>
      <c r="C101" s="96">
        <v>647705</v>
      </c>
      <c r="D101" s="96">
        <v>647705</v>
      </c>
      <c r="E101" s="97" t="s">
        <v>679</v>
      </c>
      <c r="F101" s="95" t="s">
        <v>680</v>
      </c>
      <c r="G101" s="95" t="s">
        <v>681</v>
      </c>
      <c r="H101" s="90">
        <v>1</v>
      </c>
      <c r="I101" s="21">
        <f t="shared" si="4"/>
        <v>647705</v>
      </c>
      <c r="J101" s="98" t="s">
        <v>277</v>
      </c>
      <c r="K101" s="95" t="s">
        <v>276</v>
      </c>
      <c r="L101" s="95"/>
      <c r="M101" s="94">
        <v>100000</v>
      </c>
      <c r="N101" s="95" t="s">
        <v>34</v>
      </c>
      <c r="O101" s="84">
        <v>211611</v>
      </c>
      <c r="P101" s="95" t="s">
        <v>37</v>
      </c>
      <c r="Q101" s="95" t="s">
        <v>38</v>
      </c>
      <c r="R101" s="95" t="s">
        <v>117</v>
      </c>
      <c r="S101" s="94">
        <v>50266</v>
      </c>
      <c r="T101" s="95" t="s">
        <v>682</v>
      </c>
      <c r="U101" s="99">
        <v>10</v>
      </c>
      <c r="V101" s="96">
        <v>423609</v>
      </c>
      <c r="W101" s="96">
        <v>101923</v>
      </c>
      <c r="X101" s="96">
        <v>122173</v>
      </c>
      <c r="Y101" s="96"/>
      <c r="Z101" s="96"/>
      <c r="AA101" s="96"/>
      <c r="AB101" s="96"/>
      <c r="AC101" s="96"/>
      <c r="AD101" s="96"/>
      <c r="AE101" s="96"/>
      <c r="AF101" s="96"/>
      <c r="AG101" s="96"/>
      <c r="AH101" s="28"/>
    </row>
    <row r="102" spans="1:34" ht="106" hidden="1" x14ac:dyDescent="0.2">
      <c r="A102" s="79">
        <v>50396</v>
      </c>
      <c r="B102" s="80" t="s">
        <v>142</v>
      </c>
      <c r="C102" s="81">
        <v>700000</v>
      </c>
      <c r="D102" s="81"/>
      <c r="E102" s="80"/>
      <c r="F102" s="80" t="s">
        <v>683</v>
      </c>
      <c r="G102" s="80"/>
      <c r="H102" s="90">
        <v>1</v>
      </c>
      <c r="I102" s="21">
        <f t="shared" si="4"/>
        <v>700000</v>
      </c>
      <c r="J102" s="98" t="s">
        <v>277</v>
      </c>
      <c r="K102" s="95" t="s">
        <v>276</v>
      </c>
      <c r="L102" s="80"/>
      <c r="M102" s="79">
        <v>100000</v>
      </c>
      <c r="N102" s="80" t="s">
        <v>34</v>
      </c>
      <c r="O102" s="84">
        <v>211611</v>
      </c>
      <c r="P102" s="80" t="s">
        <v>35</v>
      </c>
      <c r="Q102" s="80" t="s">
        <v>38</v>
      </c>
      <c r="R102" s="80" t="s">
        <v>74</v>
      </c>
      <c r="S102" s="79">
        <v>50396</v>
      </c>
      <c r="T102" s="80" t="s">
        <v>684</v>
      </c>
      <c r="U102" s="85"/>
      <c r="V102" s="81"/>
      <c r="W102" s="81"/>
      <c r="X102" s="81"/>
      <c r="Y102" s="81"/>
      <c r="Z102" s="81">
        <v>700000</v>
      </c>
      <c r="AA102" s="81"/>
      <c r="AB102" s="81"/>
      <c r="AC102" s="81"/>
      <c r="AD102" s="81"/>
      <c r="AE102" s="81"/>
      <c r="AF102" s="81"/>
      <c r="AG102" s="81"/>
      <c r="AH102" s="27"/>
    </row>
    <row r="103" spans="1:34" ht="121" hidden="1" x14ac:dyDescent="0.2">
      <c r="A103" s="94">
        <v>50267</v>
      </c>
      <c r="B103" s="95" t="s">
        <v>685</v>
      </c>
      <c r="C103" s="96">
        <v>180911</v>
      </c>
      <c r="D103" s="96">
        <v>180911</v>
      </c>
      <c r="E103" s="97" t="s">
        <v>686</v>
      </c>
      <c r="F103" s="95" t="s">
        <v>680</v>
      </c>
      <c r="G103" s="95" t="s">
        <v>681</v>
      </c>
      <c r="H103" s="90">
        <v>1</v>
      </c>
      <c r="I103" s="21">
        <f t="shared" si="4"/>
        <v>180911</v>
      </c>
      <c r="J103" s="98" t="s">
        <v>277</v>
      </c>
      <c r="K103" s="95" t="s">
        <v>276</v>
      </c>
      <c r="L103" s="95"/>
      <c r="M103" s="94">
        <v>100000</v>
      </c>
      <c r="N103" s="95" t="s">
        <v>34</v>
      </c>
      <c r="O103" s="84">
        <v>211613</v>
      </c>
      <c r="P103" s="95" t="s">
        <v>37</v>
      </c>
      <c r="Q103" s="95" t="s">
        <v>38</v>
      </c>
      <c r="R103" s="95" t="s">
        <v>117</v>
      </c>
      <c r="S103" s="94">
        <v>50267</v>
      </c>
      <c r="T103" s="95" t="s">
        <v>687</v>
      </c>
      <c r="U103" s="99">
        <v>2</v>
      </c>
      <c r="V103" s="96">
        <v>134873</v>
      </c>
      <c r="W103" s="96">
        <v>16137</v>
      </c>
      <c r="X103" s="96">
        <v>29901</v>
      </c>
      <c r="Y103" s="96"/>
      <c r="Z103" s="96"/>
      <c r="AA103" s="96"/>
      <c r="AB103" s="96"/>
      <c r="AC103" s="96"/>
      <c r="AD103" s="96"/>
      <c r="AE103" s="96"/>
      <c r="AF103" s="96"/>
      <c r="AG103" s="96"/>
      <c r="AH103" s="28"/>
    </row>
    <row r="104" spans="1:34" ht="121" hidden="1" x14ac:dyDescent="0.2">
      <c r="A104" s="79">
        <v>50413</v>
      </c>
      <c r="B104" s="80" t="s">
        <v>76</v>
      </c>
      <c r="C104" s="81">
        <v>70000</v>
      </c>
      <c r="D104" s="81"/>
      <c r="E104" s="80"/>
      <c r="F104" s="80" t="s">
        <v>688</v>
      </c>
      <c r="G104" s="80"/>
      <c r="H104" s="83">
        <v>1</v>
      </c>
      <c r="I104" s="21">
        <f t="shared" si="4"/>
        <v>70000</v>
      </c>
      <c r="J104" s="80" t="s">
        <v>78</v>
      </c>
      <c r="K104" s="80" t="s">
        <v>276</v>
      </c>
      <c r="L104" s="80"/>
      <c r="M104" s="79">
        <v>100000</v>
      </c>
      <c r="N104" s="80" t="s">
        <v>34</v>
      </c>
      <c r="O104" s="84">
        <v>211513</v>
      </c>
      <c r="P104" s="80" t="s">
        <v>35</v>
      </c>
      <c r="Q104" s="80" t="s">
        <v>38</v>
      </c>
      <c r="R104" s="80" t="s">
        <v>35</v>
      </c>
      <c r="S104" s="79">
        <v>50413</v>
      </c>
      <c r="T104" s="80" t="s">
        <v>689</v>
      </c>
      <c r="U104" s="85"/>
      <c r="V104" s="81">
        <v>50000</v>
      </c>
      <c r="W104" s="81"/>
      <c r="X104" s="81"/>
      <c r="Y104" s="81"/>
      <c r="Z104" s="81">
        <v>20000</v>
      </c>
      <c r="AA104" s="81"/>
      <c r="AB104" s="81"/>
      <c r="AC104" s="81"/>
      <c r="AD104" s="81"/>
      <c r="AE104" s="81"/>
      <c r="AF104" s="81"/>
      <c r="AG104" s="81"/>
      <c r="AH104" s="27"/>
    </row>
    <row r="105" spans="1:34" ht="91" hidden="1" x14ac:dyDescent="0.2">
      <c r="A105" s="79">
        <v>50280</v>
      </c>
      <c r="B105" s="80" t="s">
        <v>128</v>
      </c>
      <c r="C105" s="81">
        <v>164990</v>
      </c>
      <c r="D105" s="81"/>
      <c r="E105" s="80" t="s">
        <v>690</v>
      </c>
      <c r="F105" s="80" t="s">
        <v>691</v>
      </c>
      <c r="G105" s="80" t="s">
        <v>692</v>
      </c>
      <c r="H105" s="83">
        <v>1</v>
      </c>
      <c r="I105" s="21">
        <f t="shared" si="4"/>
        <v>164990</v>
      </c>
      <c r="J105" s="80" t="s">
        <v>78</v>
      </c>
      <c r="K105" s="80" t="s">
        <v>276</v>
      </c>
      <c r="L105" s="80"/>
      <c r="M105" s="79">
        <v>700001</v>
      </c>
      <c r="N105" s="80" t="s">
        <v>129</v>
      </c>
      <c r="O105" s="84">
        <v>2000</v>
      </c>
      <c r="P105" s="80" t="s">
        <v>40</v>
      </c>
      <c r="Q105" s="80" t="s">
        <v>38</v>
      </c>
      <c r="R105" s="80" t="s">
        <v>35</v>
      </c>
      <c r="S105" s="79">
        <v>50280</v>
      </c>
      <c r="T105" s="80" t="s">
        <v>693</v>
      </c>
      <c r="U105" s="85">
        <v>1</v>
      </c>
      <c r="V105" s="81">
        <v>133869</v>
      </c>
      <c r="W105" s="81">
        <v>8929</v>
      </c>
      <c r="X105" s="81">
        <v>22192</v>
      </c>
      <c r="Y105" s="81"/>
      <c r="Z105" s="81"/>
      <c r="AA105" s="81"/>
      <c r="AB105" s="81"/>
      <c r="AC105" s="81"/>
      <c r="AD105" s="81"/>
      <c r="AE105" s="81"/>
      <c r="AF105" s="81"/>
      <c r="AG105" s="81"/>
      <c r="AH105" s="27"/>
    </row>
    <row r="106" spans="1:34" ht="91" hidden="1" x14ac:dyDescent="0.2">
      <c r="A106" s="94">
        <v>49018</v>
      </c>
      <c r="B106" s="95" t="s">
        <v>143</v>
      </c>
      <c r="C106" s="96">
        <v>40850</v>
      </c>
      <c r="D106" s="96"/>
      <c r="E106" s="97" t="s">
        <v>694</v>
      </c>
      <c r="F106" s="95" t="s">
        <v>695</v>
      </c>
      <c r="G106" s="95" t="s">
        <v>696</v>
      </c>
      <c r="H106" s="90">
        <v>1</v>
      </c>
      <c r="I106" s="21">
        <f t="shared" si="4"/>
        <v>40850</v>
      </c>
      <c r="J106" s="98" t="s">
        <v>78</v>
      </c>
      <c r="K106" s="95" t="s">
        <v>276</v>
      </c>
      <c r="L106" s="95"/>
      <c r="M106" s="94">
        <v>700048</v>
      </c>
      <c r="N106" s="95" t="s">
        <v>103</v>
      </c>
      <c r="O106" s="84">
        <v>211514</v>
      </c>
      <c r="P106" s="95" t="s">
        <v>106</v>
      </c>
      <c r="Q106" s="95" t="s">
        <v>138</v>
      </c>
      <c r="R106" s="95" t="s">
        <v>35</v>
      </c>
      <c r="S106" s="94">
        <v>49018</v>
      </c>
      <c r="T106" s="95" t="s">
        <v>697</v>
      </c>
      <c r="U106" s="99">
        <v>1.26</v>
      </c>
      <c r="V106" s="96">
        <v>38002</v>
      </c>
      <c r="W106" s="96">
        <v>872</v>
      </c>
      <c r="X106" s="96">
        <v>1976</v>
      </c>
      <c r="Y106" s="96"/>
      <c r="Z106" s="96"/>
      <c r="AA106" s="96"/>
      <c r="AB106" s="96"/>
      <c r="AC106" s="96"/>
      <c r="AD106" s="96"/>
      <c r="AE106" s="96"/>
      <c r="AF106" s="96"/>
      <c r="AG106" s="96"/>
      <c r="AH106" s="28"/>
    </row>
    <row r="107" spans="1:34" ht="91" x14ac:dyDescent="0.2">
      <c r="A107" s="79">
        <v>50397</v>
      </c>
      <c r="B107" s="80" t="s">
        <v>698</v>
      </c>
      <c r="C107" s="81">
        <v>900000</v>
      </c>
      <c r="D107" s="81"/>
      <c r="E107" s="80"/>
      <c r="F107" s="80" t="s">
        <v>699</v>
      </c>
      <c r="G107" s="80"/>
      <c r="H107" s="83">
        <v>1</v>
      </c>
      <c r="I107" s="21">
        <f t="shared" si="4"/>
        <v>900000</v>
      </c>
      <c r="J107" s="19" t="s">
        <v>481</v>
      </c>
      <c r="K107" s="80" t="s">
        <v>276</v>
      </c>
      <c r="L107" s="80"/>
      <c r="M107" s="79">
        <v>100000</v>
      </c>
      <c r="N107" s="80" t="s">
        <v>34</v>
      </c>
      <c r="O107" s="84">
        <v>211600</v>
      </c>
      <c r="P107" s="80" t="s">
        <v>35</v>
      </c>
      <c r="Q107" s="80" t="s">
        <v>38</v>
      </c>
      <c r="R107" s="80" t="s">
        <v>134</v>
      </c>
      <c r="S107" s="79">
        <v>50397</v>
      </c>
      <c r="T107" s="80" t="s">
        <v>700</v>
      </c>
      <c r="U107" s="85"/>
      <c r="V107" s="81"/>
      <c r="W107" s="81"/>
      <c r="X107" s="81"/>
      <c r="Y107" s="81"/>
      <c r="Z107" s="81">
        <v>900000</v>
      </c>
      <c r="AA107" s="81"/>
      <c r="AB107" s="81"/>
      <c r="AC107" s="81"/>
      <c r="AD107" s="81"/>
      <c r="AE107" s="81"/>
      <c r="AF107" s="81"/>
      <c r="AG107" s="81"/>
      <c r="AH107" s="27"/>
    </row>
    <row r="108" spans="1:34" ht="91" x14ac:dyDescent="0.2">
      <c r="A108" s="79">
        <v>50412</v>
      </c>
      <c r="B108" s="80" t="s">
        <v>110</v>
      </c>
      <c r="C108" s="81">
        <v>52500</v>
      </c>
      <c r="D108" s="81"/>
      <c r="E108" s="80"/>
      <c r="F108" s="80" t="s">
        <v>701</v>
      </c>
      <c r="G108" s="80"/>
      <c r="H108" s="83">
        <v>0.5</v>
      </c>
      <c r="I108" s="21">
        <f t="shared" si="4"/>
        <v>26250</v>
      </c>
      <c r="J108" s="19" t="s">
        <v>481</v>
      </c>
      <c r="K108" s="80" t="s">
        <v>276</v>
      </c>
      <c r="L108" s="80"/>
      <c r="M108" s="79">
        <v>100000</v>
      </c>
      <c r="N108" s="80" t="s">
        <v>34</v>
      </c>
      <c r="O108" s="84">
        <v>171414</v>
      </c>
      <c r="P108" s="80" t="s">
        <v>35</v>
      </c>
      <c r="Q108" s="80" t="s">
        <v>35</v>
      </c>
      <c r="R108" s="80" t="s">
        <v>35</v>
      </c>
      <c r="S108" s="79">
        <v>50412</v>
      </c>
      <c r="T108" s="80" t="s">
        <v>702</v>
      </c>
      <c r="U108" s="85">
        <v>1</v>
      </c>
      <c r="V108" s="81">
        <v>30378</v>
      </c>
      <c r="W108" s="81">
        <v>9432</v>
      </c>
      <c r="X108" s="81">
        <v>12690</v>
      </c>
      <c r="Y108" s="81"/>
      <c r="Z108" s="81"/>
      <c r="AA108" s="81"/>
      <c r="AB108" s="81"/>
      <c r="AC108" s="81"/>
      <c r="AD108" s="81"/>
      <c r="AE108" s="81"/>
      <c r="AF108" s="81"/>
      <c r="AG108" s="81"/>
      <c r="AH108" s="27"/>
    </row>
    <row r="109" spans="1:34" ht="91" x14ac:dyDescent="0.2">
      <c r="A109" s="79">
        <v>50423</v>
      </c>
      <c r="B109" s="80" t="s">
        <v>122</v>
      </c>
      <c r="C109" s="81">
        <v>52500</v>
      </c>
      <c r="D109" s="81"/>
      <c r="E109" s="80" t="s">
        <v>703</v>
      </c>
      <c r="F109" s="80" t="s">
        <v>704</v>
      </c>
      <c r="G109" s="80"/>
      <c r="H109" s="83">
        <v>1</v>
      </c>
      <c r="I109" s="21">
        <f t="shared" si="4"/>
        <v>52500</v>
      </c>
      <c r="J109" s="19" t="s">
        <v>481</v>
      </c>
      <c r="K109" s="80" t="s">
        <v>276</v>
      </c>
      <c r="L109" s="80"/>
      <c r="M109" s="79">
        <v>100000</v>
      </c>
      <c r="N109" s="80" t="s">
        <v>34</v>
      </c>
      <c r="O109" s="84">
        <v>171415</v>
      </c>
      <c r="P109" s="80" t="s">
        <v>35</v>
      </c>
      <c r="Q109" s="80" t="s">
        <v>35</v>
      </c>
      <c r="R109" s="80" t="s">
        <v>35</v>
      </c>
      <c r="S109" s="79">
        <v>50423</v>
      </c>
      <c r="T109" s="80" t="s">
        <v>705</v>
      </c>
      <c r="U109" s="85">
        <v>1</v>
      </c>
      <c r="V109" s="81">
        <v>30378</v>
      </c>
      <c r="W109" s="81">
        <v>9432</v>
      </c>
      <c r="X109" s="81">
        <v>12690</v>
      </c>
      <c r="Y109" s="81"/>
      <c r="Z109" s="81"/>
      <c r="AA109" s="81"/>
      <c r="AB109" s="81"/>
      <c r="AC109" s="81"/>
      <c r="AD109" s="81"/>
      <c r="AE109" s="81"/>
      <c r="AF109" s="81"/>
      <c r="AG109" s="81"/>
      <c r="AH109" s="27"/>
    </row>
    <row r="110" spans="1:34" ht="121" x14ac:dyDescent="0.2">
      <c r="A110" s="94">
        <v>50277</v>
      </c>
      <c r="B110" s="95" t="s">
        <v>128</v>
      </c>
      <c r="C110" s="96">
        <v>1300000</v>
      </c>
      <c r="D110" s="96"/>
      <c r="E110" s="97" t="s">
        <v>706</v>
      </c>
      <c r="F110" s="95" t="s">
        <v>707</v>
      </c>
      <c r="G110" s="95" t="s">
        <v>708</v>
      </c>
      <c r="H110" s="90">
        <v>0.1</v>
      </c>
      <c r="I110" s="21">
        <f t="shared" si="4"/>
        <v>130000</v>
      </c>
      <c r="J110" s="19" t="s">
        <v>481</v>
      </c>
      <c r="K110" s="95" t="s">
        <v>62</v>
      </c>
      <c r="L110" s="95"/>
      <c r="M110" s="94">
        <v>700001</v>
      </c>
      <c r="N110" s="95" t="s">
        <v>129</v>
      </c>
      <c r="O110" s="84">
        <v>2000</v>
      </c>
      <c r="P110" s="95" t="s">
        <v>37</v>
      </c>
      <c r="Q110" s="95" t="s">
        <v>38</v>
      </c>
      <c r="R110" s="95" t="s">
        <v>74</v>
      </c>
      <c r="S110" s="94">
        <v>50277</v>
      </c>
      <c r="T110" s="95" t="s">
        <v>709</v>
      </c>
      <c r="U110" s="99"/>
      <c r="V110" s="96"/>
      <c r="W110" s="96"/>
      <c r="X110" s="96"/>
      <c r="Y110" s="96"/>
      <c r="Z110" s="96">
        <v>1300000</v>
      </c>
      <c r="AA110" s="96"/>
      <c r="AB110" s="96"/>
      <c r="AC110" s="96"/>
      <c r="AD110" s="96"/>
      <c r="AE110" s="96"/>
      <c r="AF110" s="96"/>
      <c r="AG110" s="96"/>
      <c r="AH110" s="28"/>
    </row>
    <row r="111" spans="1:34" ht="106" x14ac:dyDescent="0.2">
      <c r="A111" s="79">
        <v>50398</v>
      </c>
      <c r="B111" s="80" t="s">
        <v>142</v>
      </c>
      <c r="C111" s="81">
        <v>328000</v>
      </c>
      <c r="D111" s="81"/>
      <c r="E111" s="80"/>
      <c r="F111" s="80" t="s">
        <v>710</v>
      </c>
      <c r="G111" s="80"/>
      <c r="H111" s="90">
        <v>1</v>
      </c>
      <c r="I111" s="21">
        <f t="shared" si="4"/>
        <v>328000</v>
      </c>
      <c r="J111" s="19" t="s">
        <v>481</v>
      </c>
      <c r="K111" s="95" t="s">
        <v>276</v>
      </c>
      <c r="L111" s="80"/>
      <c r="M111" s="79">
        <v>100000</v>
      </c>
      <c r="N111" s="80" t="s">
        <v>34</v>
      </c>
      <c r="O111" s="84">
        <v>211611</v>
      </c>
      <c r="P111" s="80" t="s">
        <v>35</v>
      </c>
      <c r="Q111" s="80" t="s">
        <v>38</v>
      </c>
      <c r="R111" s="80" t="s">
        <v>35</v>
      </c>
      <c r="S111" s="79">
        <v>50398</v>
      </c>
      <c r="T111" s="80" t="s">
        <v>711</v>
      </c>
      <c r="U111" s="85"/>
      <c r="V111" s="81"/>
      <c r="W111" s="81"/>
      <c r="X111" s="81"/>
      <c r="Y111" s="81"/>
      <c r="Z111" s="81">
        <v>328000</v>
      </c>
      <c r="AA111" s="81"/>
      <c r="AB111" s="81"/>
      <c r="AC111" s="81"/>
      <c r="AD111" s="81"/>
      <c r="AE111" s="81"/>
      <c r="AF111" s="81"/>
      <c r="AG111" s="81"/>
      <c r="AH111" s="27"/>
    </row>
    <row r="112" spans="1:34" s="30" customFormat="1" ht="13.25" customHeight="1" x14ac:dyDescent="0.15">
      <c r="A112" s="100" t="s">
        <v>716</v>
      </c>
      <c r="B112" s="101" t="s">
        <v>226</v>
      </c>
      <c r="C112" s="102">
        <v>250000</v>
      </c>
      <c r="D112" s="102"/>
      <c r="E112" s="103" t="s">
        <v>579</v>
      </c>
      <c r="F112" s="102"/>
      <c r="G112" s="102"/>
      <c r="H112" s="104">
        <v>0.5</v>
      </c>
      <c r="I112" s="21">
        <f t="shared" si="4"/>
        <v>125000</v>
      </c>
      <c r="J112" s="19" t="s">
        <v>481</v>
      </c>
      <c r="K112" s="105" t="s">
        <v>276</v>
      </c>
      <c r="L112" s="100"/>
      <c r="M112" s="103"/>
      <c r="N112" s="106" t="s">
        <v>170</v>
      </c>
      <c r="O112" s="106" t="s">
        <v>227</v>
      </c>
      <c r="P112" s="100"/>
      <c r="Q112" s="100"/>
      <c r="R112" s="100"/>
      <c r="S112" s="100"/>
      <c r="T112" s="100"/>
      <c r="U112" s="100"/>
      <c r="V112" s="100"/>
      <c r="W112" s="100"/>
      <c r="X112" s="100"/>
      <c r="Y112" s="100"/>
      <c r="Z112" s="100"/>
      <c r="AA112" s="100"/>
      <c r="AB112" s="100"/>
      <c r="AC112" s="100"/>
      <c r="AD112" s="100"/>
      <c r="AE112" s="100"/>
      <c r="AF112" s="100"/>
      <c r="AG112" s="100"/>
    </row>
    <row r="113" spans="1:15" s="65" customFormat="1" ht="13.25" hidden="1" customHeight="1" x14ac:dyDescent="0.15">
      <c r="A113" s="65" t="s">
        <v>716</v>
      </c>
      <c r="B113" s="107" t="s">
        <v>204</v>
      </c>
      <c r="C113" s="108">
        <v>4531565</v>
      </c>
      <c r="D113" s="108"/>
      <c r="E113" s="109" t="s">
        <v>581</v>
      </c>
      <c r="F113" s="108"/>
      <c r="G113" s="108"/>
      <c r="H113" s="110">
        <v>1</v>
      </c>
      <c r="I113" s="111">
        <f t="shared" ref="I113:I144" si="5">H113*C113</f>
        <v>4531565</v>
      </c>
      <c r="J113" s="112" t="s">
        <v>277</v>
      </c>
      <c r="K113" s="113" t="s">
        <v>276</v>
      </c>
      <c r="M113" s="109"/>
      <c r="N113" s="114" t="s">
        <v>167</v>
      </c>
      <c r="O113" s="114" t="s">
        <v>167</v>
      </c>
    </row>
    <row r="114" spans="1:15" s="65" customFormat="1" ht="30" x14ac:dyDescent="0.15">
      <c r="A114" s="65" t="s">
        <v>716</v>
      </c>
      <c r="B114" s="107" t="s">
        <v>226</v>
      </c>
      <c r="C114" s="108">
        <v>104213</v>
      </c>
      <c r="D114" s="108"/>
      <c r="E114" s="109" t="s">
        <v>583</v>
      </c>
      <c r="F114" s="108"/>
      <c r="G114" s="108"/>
      <c r="H114" s="110">
        <v>0.5</v>
      </c>
      <c r="I114" s="111">
        <f t="shared" si="5"/>
        <v>52106.5</v>
      </c>
      <c r="J114" s="19" t="s">
        <v>481</v>
      </c>
      <c r="K114" s="115" t="s">
        <v>276</v>
      </c>
      <c r="M114" s="109"/>
      <c r="N114" s="114" t="s">
        <v>190</v>
      </c>
      <c r="O114" s="114" t="s">
        <v>584</v>
      </c>
    </row>
    <row r="115" spans="1:15" s="65" customFormat="1" ht="30" x14ac:dyDescent="0.15">
      <c r="A115" s="65" t="s">
        <v>716</v>
      </c>
      <c r="B115" s="107" t="s">
        <v>226</v>
      </c>
      <c r="C115" s="108">
        <v>2557515</v>
      </c>
      <c r="D115" s="108"/>
      <c r="E115" s="109" t="s">
        <v>575</v>
      </c>
      <c r="F115" s="108"/>
      <c r="G115" s="108"/>
      <c r="H115" s="110">
        <v>0.5</v>
      </c>
      <c r="I115" s="111">
        <f t="shared" si="5"/>
        <v>1278757.5</v>
      </c>
      <c r="J115" s="19" t="s">
        <v>481</v>
      </c>
      <c r="K115" s="115" t="s">
        <v>276</v>
      </c>
      <c r="M115" s="109"/>
      <c r="N115" s="114" t="s">
        <v>167</v>
      </c>
      <c r="O115" s="114" t="s">
        <v>167</v>
      </c>
    </row>
    <row r="116" spans="1:15" s="65" customFormat="1" ht="30" x14ac:dyDescent="0.15">
      <c r="A116" s="65" t="s">
        <v>716</v>
      </c>
      <c r="B116" s="107" t="s">
        <v>226</v>
      </c>
      <c r="C116" s="108">
        <v>580636</v>
      </c>
      <c r="D116" s="108"/>
      <c r="E116" s="109" t="s">
        <v>575</v>
      </c>
      <c r="F116" s="108"/>
      <c r="G116" s="108"/>
      <c r="H116" s="110">
        <v>0.5</v>
      </c>
      <c r="I116" s="111">
        <f t="shared" si="5"/>
        <v>290318</v>
      </c>
      <c r="J116" s="19" t="s">
        <v>481</v>
      </c>
      <c r="K116" s="115" t="s">
        <v>276</v>
      </c>
      <c r="M116" s="109"/>
      <c r="N116" s="114" t="s">
        <v>167</v>
      </c>
      <c r="O116" s="114" t="s">
        <v>167</v>
      </c>
    </row>
    <row r="117" spans="1:15" s="65" customFormat="1" ht="30" x14ac:dyDescent="0.15">
      <c r="A117" s="65" t="s">
        <v>716</v>
      </c>
      <c r="B117" s="107" t="s">
        <v>226</v>
      </c>
      <c r="C117" s="108">
        <v>150985</v>
      </c>
      <c r="D117" s="108"/>
      <c r="E117" s="109" t="s">
        <v>593</v>
      </c>
      <c r="F117" s="108"/>
      <c r="G117" s="108"/>
      <c r="H117" s="110">
        <v>0.5</v>
      </c>
      <c r="I117" s="111">
        <f t="shared" si="5"/>
        <v>75492.5</v>
      </c>
      <c r="J117" s="19" t="s">
        <v>481</v>
      </c>
      <c r="K117" s="115" t="s">
        <v>276</v>
      </c>
      <c r="M117" s="109"/>
      <c r="N117" s="114" t="s">
        <v>190</v>
      </c>
      <c r="O117" s="114" t="s">
        <v>261</v>
      </c>
    </row>
    <row r="118" spans="1:15" s="65" customFormat="1" ht="30" x14ac:dyDescent="0.15">
      <c r="A118" s="65" t="s">
        <v>716</v>
      </c>
      <c r="B118" s="107" t="s">
        <v>226</v>
      </c>
      <c r="C118" s="108">
        <v>24500</v>
      </c>
      <c r="D118" s="108"/>
      <c r="E118" s="109" t="s">
        <v>593</v>
      </c>
      <c r="F118" s="108"/>
      <c r="G118" s="108"/>
      <c r="H118" s="110">
        <v>0.5</v>
      </c>
      <c r="I118" s="111">
        <f t="shared" si="5"/>
        <v>12250</v>
      </c>
      <c r="J118" s="19" t="s">
        <v>481</v>
      </c>
      <c r="K118" s="115" t="s">
        <v>276</v>
      </c>
      <c r="M118" s="109"/>
      <c r="N118" s="114" t="s">
        <v>190</v>
      </c>
      <c r="O118" s="114" t="s">
        <v>261</v>
      </c>
    </row>
    <row r="119" spans="1:15" s="65" customFormat="1" ht="30" x14ac:dyDescent="0.15">
      <c r="A119" s="65" t="s">
        <v>716</v>
      </c>
      <c r="B119" s="107" t="s">
        <v>226</v>
      </c>
      <c r="C119" s="108">
        <v>100000</v>
      </c>
      <c r="D119" s="108"/>
      <c r="E119" s="109" t="s">
        <v>598</v>
      </c>
      <c r="F119" s="108"/>
      <c r="G119" s="108"/>
      <c r="H119" s="110">
        <v>0.5</v>
      </c>
      <c r="I119" s="111">
        <f t="shared" si="5"/>
        <v>50000</v>
      </c>
      <c r="J119" s="19" t="s">
        <v>481</v>
      </c>
      <c r="K119" s="115" t="s">
        <v>276</v>
      </c>
      <c r="M119" s="109"/>
      <c r="N119" s="114" t="s">
        <v>175</v>
      </c>
      <c r="O119" s="114" t="s">
        <v>599</v>
      </c>
    </row>
    <row r="120" spans="1:15" s="65" customFormat="1" hidden="1" x14ac:dyDescent="0.15">
      <c r="A120" s="65" t="s">
        <v>716</v>
      </c>
      <c r="B120" s="107" t="s">
        <v>204</v>
      </c>
      <c r="C120" s="108">
        <v>73000</v>
      </c>
      <c r="D120" s="108"/>
      <c r="E120" s="109" t="s">
        <v>214</v>
      </c>
      <c r="F120" s="108"/>
      <c r="G120" s="108"/>
      <c r="H120" s="110">
        <v>1</v>
      </c>
      <c r="I120" s="111">
        <f t="shared" si="5"/>
        <v>73000</v>
      </c>
      <c r="J120" s="112" t="s">
        <v>277</v>
      </c>
      <c r="K120" s="113" t="s">
        <v>276</v>
      </c>
      <c r="M120" s="109"/>
      <c r="N120" s="114" t="s">
        <v>167</v>
      </c>
      <c r="O120" s="114" t="s">
        <v>167</v>
      </c>
    </row>
    <row r="121" spans="1:15" s="65" customFormat="1" hidden="1" x14ac:dyDescent="0.15">
      <c r="A121" s="65" t="s">
        <v>716</v>
      </c>
      <c r="B121" s="107" t="s">
        <v>204</v>
      </c>
      <c r="C121" s="108">
        <v>150000</v>
      </c>
      <c r="D121" s="108"/>
      <c r="E121" s="109" t="s">
        <v>602</v>
      </c>
      <c r="F121" s="108"/>
      <c r="G121" s="108"/>
      <c r="H121" s="110">
        <v>1</v>
      </c>
      <c r="I121" s="111">
        <f t="shared" si="5"/>
        <v>150000</v>
      </c>
      <c r="J121" s="112" t="s">
        <v>277</v>
      </c>
      <c r="K121" s="113" t="s">
        <v>276</v>
      </c>
      <c r="M121" s="109"/>
      <c r="N121" s="114" t="s">
        <v>190</v>
      </c>
      <c r="O121" s="114" t="s">
        <v>591</v>
      </c>
    </row>
    <row r="122" spans="1:15" s="65" customFormat="1" ht="30" x14ac:dyDescent="0.15">
      <c r="A122" s="65" t="s">
        <v>716</v>
      </c>
      <c r="B122" s="107" t="s">
        <v>604</v>
      </c>
      <c r="C122" s="108">
        <v>1000000</v>
      </c>
      <c r="D122" s="108"/>
      <c r="E122" s="109" t="s">
        <v>219</v>
      </c>
      <c r="F122" s="108"/>
      <c r="G122" s="108"/>
      <c r="H122" s="110">
        <v>1</v>
      </c>
      <c r="I122" s="111">
        <f t="shared" si="5"/>
        <v>1000000</v>
      </c>
      <c r="J122" s="19" t="s">
        <v>481</v>
      </c>
      <c r="K122" s="113" t="s">
        <v>62</v>
      </c>
      <c r="M122" s="109"/>
      <c r="N122" s="114" t="s">
        <v>167</v>
      </c>
      <c r="O122" s="114" t="s">
        <v>167</v>
      </c>
    </row>
    <row r="123" spans="1:15" s="65" customFormat="1" hidden="1" x14ac:dyDescent="0.15">
      <c r="A123" s="65" t="s">
        <v>716</v>
      </c>
      <c r="B123" s="107" t="s">
        <v>204</v>
      </c>
      <c r="C123" s="108">
        <v>727500</v>
      </c>
      <c r="D123" s="108"/>
      <c r="E123" s="109" t="s">
        <v>608</v>
      </c>
      <c r="F123" s="108"/>
      <c r="G123" s="108"/>
      <c r="H123" s="110">
        <v>1</v>
      </c>
      <c r="I123" s="111">
        <f t="shared" si="5"/>
        <v>727500</v>
      </c>
      <c r="J123" s="112" t="s">
        <v>277</v>
      </c>
      <c r="K123" s="113" t="s">
        <v>276</v>
      </c>
      <c r="M123" s="109"/>
      <c r="N123" s="114" t="s">
        <v>170</v>
      </c>
      <c r="O123" s="114" t="s">
        <v>242</v>
      </c>
    </row>
    <row r="124" spans="1:15" s="65" customFormat="1" ht="30" x14ac:dyDescent="0.15">
      <c r="A124" s="65" t="s">
        <v>716</v>
      </c>
      <c r="B124" s="107" t="s">
        <v>226</v>
      </c>
      <c r="C124" s="108">
        <v>1000000</v>
      </c>
      <c r="D124" s="108"/>
      <c r="E124" s="109" t="s">
        <v>612</v>
      </c>
      <c r="F124" s="108"/>
      <c r="G124" s="108"/>
      <c r="H124" s="110">
        <v>0.5</v>
      </c>
      <c r="I124" s="111">
        <f t="shared" si="5"/>
        <v>500000</v>
      </c>
      <c r="J124" s="19" t="s">
        <v>481</v>
      </c>
      <c r="K124" s="115" t="s">
        <v>276</v>
      </c>
      <c r="M124" s="109"/>
      <c r="N124" s="114" t="s">
        <v>190</v>
      </c>
      <c r="O124" s="114" t="s">
        <v>613</v>
      </c>
    </row>
    <row r="125" spans="1:15" s="65" customFormat="1" ht="30" x14ac:dyDescent="0.15">
      <c r="A125" s="65" t="s">
        <v>716</v>
      </c>
      <c r="B125" s="107" t="s">
        <v>226</v>
      </c>
      <c r="C125" s="108">
        <v>5000000</v>
      </c>
      <c r="D125" s="108"/>
      <c r="E125" s="109" t="s">
        <v>614</v>
      </c>
      <c r="F125" s="108"/>
      <c r="G125" s="108"/>
      <c r="H125" s="110">
        <v>0.5</v>
      </c>
      <c r="I125" s="111">
        <f t="shared" si="5"/>
        <v>2500000</v>
      </c>
      <c r="J125" s="19" t="s">
        <v>481</v>
      </c>
      <c r="K125" s="115" t="s">
        <v>276</v>
      </c>
      <c r="M125" s="109"/>
      <c r="N125" s="114" t="s">
        <v>190</v>
      </c>
      <c r="O125" s="114" t="s">
        <v>615</v>
      </c>
    </row>
    <row r="126" spans="1:15" s="65" customFormat="1" ht="30" x14ac:dyDescent="0.15">
      <c r="A126" s="65" t="s">
        <v>716</v>
      </c>
      <c r="B126" s="107" t="s">
        <v>226</v>
      </c>
      <c r="C126" s="108">
        <v>480000</v>
      </c>
      <c r="D126" s="108"/>
      <c r="E126" s="109" t="s">
        <v>619</v>
      </c>
      <c r="F126" s="108"/>
      <c r="G126" s="108"/>
      <c r="H126" s="110">
        <v>0.5</v>
      </c>
      <c r="I126" s="111">
        <f t="shared" si="5"/>
        <v>240000</v>
      </c>
      <c r="J126" s="19" t="s">
        <v>481</v>
      </c>
      <c r="K126" s="115" t="s">
        <v>276</v>
      </c>
      <c r="M126" s="109"/>
      <c r="N126" s="114" t="s">
        <v>170</v>
      </c>
      <c r="O126" s="114" t="s">
        <v>620</v>
      </c>
    </row>
    <row r="127" spans="1:15" s="65" customFormat="1" ht="30" x14ac:dyDescent="0.15">
      <c r="A127" s="65" t="s">
        <v>716</v>
      </c>
      <c r="B127" s="107" t="s">
        <v>226</v>
      </c>
      <c r="C127" s="108">
        <v>600000</v>
      </c>
      <c r="D127" s="108"/>
      <c r="E127" s="109" t="s">
        <v>621</v>
      </c>
      <c r="F127" s="108"/>
      <c r="G127" s="108"/>
      <c r="H127" s="110">
        <v>0.5</v>
      </c>
      <c r="I127" s="111">
        <f t="shared" si="5"/>
        <v>300000</v>
      </c>
      <c r="J127" s="19" t="s">
        <v>481</v>
      </c>
      <c r="K127" s="115" t="s">
        <v>276</v>
      </c>
      <c r="M127" s="109"/>
      <c r="N127" s="114" t="s">
        <v>170</v>
      </c>
      <c r="O127" s="114" t="s">
        <v>622</v>
      </c>
    </row>
    <row r="128" spans="1:15" s="65" customFormat="1" hidden="1" x14ac:dyDescent="0.15">
      <c r="A128" s="65" t="s">
        <v>716</v>
      </c>
      <c r="B128" s="107" t="s">
        <v>204</v>
      </c>
      <c r="C128" s="108">
        <v>100000</v>
      </c>
      <c r="D128" s="108"/>
      <c r="E128" s="109" t="s">
        <v>630</v>
      </c>
      <c r="F128" s="108"/>
      <c r="G128" s="108"/>
      <c r="H128" s="110">
        <v>1</v>
      </c>
      <c r="I128" s="111">
        <f t="shared" si="5"/>
        <v>100000</v>
      </c>
      <c r="J128" s="112" t="s">
        <v>277</v>
      </c>
      <c r="K128" s="113" t="s">
        <v>276</v>
      </c>
      <c r="M128" s="109"/>
      <c r="N128" s="114"/>
      <c r="O128" s="114"/>
    </row>
    <row r="129" spans="1:15" s="65" customFormat="1" ht="30" x14ac:dyDescent="0.15">
      <c r="A129" s="65" t="s">
        <v>716</v>
      </c>
      <c r="B129" s="107" t="s">
        <v>226</v>
      </c>
      <c r="C129" s="108">
        <v>100000</v>
      </c>
      <c r="D129" s="108"/>
      <c r="E129" s="109" t="s">
        <v>631</v>
      </c>
      <c r="F129" s="108"/>
      <c r="G129" s="108"/>
      <c r="H129" s="110">
        <v>0.5</v>
      </c>
      <c r="I129" s="111">
        <f t="shared" si="5"/>
        <v>50000</v>
      </c>
      <c r="J129" s="19" t="s">
        <v>481</v>
      </c>
      <c r="K129" s="115" t="s">
        <v>276</v>
      </c>
      <c r="M129" s="109"/>
      <c r="N129" s="114"/>
      <c r="O129" s="114"/>
    </row>
    <row r="130" spans="1:15" s="65" customFormat="1" hidden="1" x14ac:dyDescent="0.15">
      <c r="A130" s="65" t="s">
        <v>716</v>
      </c>
      <c r="B130" s="107" t="s">
        <v>204</v>
      </c>
      <c r="C130" s="108">
        <v>500000</v>
      </c>
      <c r="D130" s="108"/>
      <c r="E130" s="109" t="s">
        <v>218</v>
      </c>
      <c r="F130" s="108"/>
      <c r="G130" s="108"/>
      <c r="H130" s="110">
        <v>1</v>
      </c>
      <c r="I130" s="111">
        <f t="shared" si="5"/>
        <v>500000</v>
      </c>
      <c r="J130" s="112" t="s">
        <v>277</v>
      </c>
      <c r="K130" s="113" t="s">
        <v>276</v>
      </c>
      <c r="M130" s="109"/>
      <c r="N130" s="114" t="s">
        <v>167</v>
      </c>
      <c r="O130" s="114" t="s">
        <v>167</v>
      </c>
    </row>
    <row r="131" spans="1:15" s="65" customFormat="1" ht="30" x14ac:dyDescent="0.15">
      <c r="A131" s="65" t="s">
        <v>716</v>
      </c>
      <c r="B131" s="107" t="s">
        <v>226</v>
      </c>
      <c r="C131" s="108">
        <v>400000</v>
      </c>
      <c r="D131" s="108"/>
      <c r="E131" s="109" t="s">
        <v>633</v>
      </c>
      <c r="F131" s="108"/>
      <c r="G131" s="108"/>
      <c r="H131" s="110">
        <v>0.5</v>
      </c>
      <c r="I131" s="111">
        <f t="shared" si="5"/>
        <v>200000</v>
      </c>
      <c r="J131" s="19" t="s">
        <v>481</v>
      </c>
      <c r="K131" s="115" t="s">
        <v>276</v>
      </c>
      <c r="M131" s="109"/>
      <c r="N131" s="114"/>
      <c r="O131" s="114"/>
    </row>
    <row r="132" spans="1:15" s="65" customFormat="1" hidden="1" x14ac:dyDescent="0.15">
      <c r="A132" s="65" t="s">
        <v>716</v>
      </c>
      <c r="B132" s="107" t="s">
        <v>255</v>
      </c>
      <c r="C132" s="108">
        <v>5071600</v>
      </c>
      <c r="D132" s="108"/>
      <c r="E132" s="109" t="s">
        <v>256</v>
      </c>
      <c r="F132" s="108"/>
      <c r="G132" s="108"/>
      <c r="H132" s="110">
        <v>1</v>
      </c>
      <c r="I132" s="111">
        <f t="shared" si="5"/>
        <v>5071600</v>
      </c>
      <c r="J132" s="113" t="s">
        <v>78</v>
      </c>
      <c r="K132" s="113" t="s">
        <v>276</v>
      </c>
      <c r="M132" s="109"/>
      <c r="N132" s="114" t="s">
        <v>167</v>
      </c>
      <c r="O132" s="114" t="s">
        <v>167</v>
      </c>
    </row>
    <row r="133" spans="1:15" s="65" customFormat="1" hidden="1" x14ac:dyDescent="0.15">
      <c r="A133" s="65" t="s">
        <v>716</v>
      </c>
      <c r="B133" s="107" t="s">
        <v>204</v>
      </c>
      <c r="C133" s="108">
        <v>250000</v>
      </c>
      <c r="D133" s="108"/>
      <c r="E133" s="109" t="s">
        <v>639</v>
      </c>
      <c r="F133" s="108"/>
      <c r="G133" s="108"/>
      <c r="H133" s="110">
        <v>1</v>
      </c>
      <c r="I133" s="111">
        <f t="shared" si="5"/>
        <v>250000</v>
      </c>
      <c r="J133" s="112" t="s">
        <v>277</v>
      </c>
      <c r="K133" s="113" t="s">
        <v>276</v>
      </c>
      <c r="M133" s="109"/>
      <c r="N133" s="114"/>
      <c r="O133" s="114"/>
    </row>
    <row r="134" spans="1:15" s="65" customFormat="1" hidden="1" x14ac:dyDescent="0.15">
      <c r="A134" s="65" t="s">
        <v>716</v>
      </c>
      <c r="B134" s="107" t="s">
        <v>226</v>
      </c>
      <c r="C134" s="108">
        <v>400000</v>
      </c>
      <c r="D134" s="108"/>
      <c r="E134" s="109" t="s">
        <v>642</v>
      </c>
      <c r="F134" s="108"/>
      <c r="G134" s="108"/>
      <c r="H134" s="116">
        <v>1</v>
      </c>
      <c r="I134" s="111">
        <f t="shared" si="5"/>
        <v>400000</v>
      </c>
      <c r="J134" s="65" t="s">
        <v>73</v>
      </c>
      <c r="K134" s="65" t="s">
        <v>276</v>
      </c>
      <c r="M134" s="109"/>
      <c r="N134" s="114"/>
      <c r="O134" s="114"/>
    </row>
    <row r="135" spans="1:15" s="65" customFormat="1" hidden="1" x14ac:dyDescent="0.15">
      <c r="A135" s="65" t="s">
        <v>716</v>
      </c>
      <c r="B135" s="107" t="s">
        <v>204</v>
      </c>
      <c r="C135" s="108">
        <v>90000</v>
      </c>
      <c r="D135" s="108"/>
      <c r="E135" s="109" t="s">
        <v>581</v>
      </c>
      <c r="F135" s="108"/>
      <c r="G135" s="108"/>
      <c r="H135" s="116">
        <v>1</v>
      </c>
      <c r="I135" s="111">
        <f t="shared" si="5"/>
        <v>90000</v>
      </c>
      <c r="J135" s="65" t="s">
        <v>73</v>
      </c>
      <c r="K135" s="65" t="s">
        <v>276</v>
      </c>
      <c r="M135" s="109"/>
      <c r="N135" s="114" t="s">
        <v>167</v>
      </c>
      <c r="O135" s="114" t="s">
        <v>167</v>
      </c>
    </row>
    <row r="136" spans="1:15" s="65" customFormat="1" hidden="1" x14ac:dyDescent="0.15">
      <c r="A136" s="65" t="s">
        <v>716</v>
      </c>
      <c r="B136" s="107" t="s">
        <v>226</v>
      </c>
      <c r="C136" s="108">
        <v>400000</v>
      </c>
      <c r="D136" s="108"/>
      <c r="E136" s="109" t="s">
        <v>631</v>
      </c>
      <c r="F136" s="108"/>
      <c r="G136" s="108"/>
      <c r="H136" s="116">
        <v>1</v>
      </c>
      <c r="I136" s="111">
        <f t="shared" si="5"/>
        <v>400000</v>
      </c>
      <c r="J136" s="65" t="s">
        <v>73</v>
      </c>
      <c r="K136" s="65" t="s">
        <v>276</v>
      </c>
      <c r="M136" s="109"/>
      <c r="N136" s="114"/>
      <c r="O136" s="114"/>
    </row>
    <row r="137" spans="1:15" s="65" customFormat="1" hidden="1" x14ac:dyDescent="0.15">
      <c r="A137" s="65" t="s">
        <v>716</v>
      </c>
      <c r="B137" s="107" t="s">
        <v>226</v>
      </c>
      <c r="C137" s="108">
        <v>900000</v>
      </c>
      <c r="D137" s="108"/>
      <c r="E137" s="109" t="s">
        <v>643</v>
      </c>
      <c r="F137" s="108"/>
      <c r="G137" s="108"/>
      <c r="H137" s="116">
        <v>1</v>
      </c>
      <c r="I137" s="111">
        <f t="shared" si="5"/>
        <v>900000</v>
      </c>
      <c r="J137" s="65" t="s">
        <v>73</v>
      </c>
      <c r="K137" s="65" t="s">
        <v>276</v>
      </c>
      <c r="M137" s="109"/>
      <c r="N137" s="114" t="s">
        <v>170</v>
      </c>
      <c r="O137" s="114" t="s">
        <v>181</v>
      </c>
    </row>
    <row r="138" spans="1:15" s="65" customFormat="1" hidden="1" x14ac:dyDescent="0.15">
      <c r="A138" s="65" t="s">
        <v>716</v>
      </c>
      <c r="B138" s="107" t="s">
        <v>204</v>
      </c>
      <c r="C138" s="108">
        <v>800000</v>
      </c>
      <c r="D138" s="108"/>
      <c r="E138" s="109" t="s">
        <v>644</v>
      </c>
      <c r="F138" s="108"/>
      <c r="G138" s="108"/>
      <c r="H138" s="116">
        <v>1</v>
      </c>
      <c r="I138" s="111">
        <f t="shared" si="5"/>
        <v>800000</v>
      </c>
      <c r="J138" s="65" t="s">
        <v>73</v>
      </c>
      <c r="K138" s="65" t="s">
        <v>276</v>
      </c>
      <c r="M138" s="109"/>
      <c r="N138" s="114"/>
      <c r="O138" s="114"/>
    </row>
    <row r="139" spans="1:15" s="65" customFormat="1" hidden="1" x14ac:dyDescent="0.15">
      <c r="A139" s="65" t="s">
        <v>716</v>
      </c>
      <c r="B139" s="107" t="s">
        <v>226</v>
      </c>
      <c r="C139" s="108">
        <v>1000000</v>
      </c>
      <c r="D139" s="108"/>
      <c r="E139" s="109" t="s">
        <v>583</v>
      </c>
      <c r="F139" s="108"/>
      <c r="G139" s="108"/>
      <c r="H139" s="116">
        <v>1</v>
      </c>
      <c r="I139" s="111">
        <f t="shared" si="5"/>
        <v>1000000</v>
      </c>
      <c r="J139" s="65" t="s">
        <v>73</v>
      </c>
      <c r="K139" s="65" t="s">
        <v>276</v>
      </c>
      <c r="M139" s="109"/>
      <c r="N139" s="114" t="s">
        <v>190</v>
      </c>
      <c r="O139" s="114" t="s">
        <v>584</v>
      </c>
    </row>
    <row r="140" spans="1:15" s="65" customFormat="1" hidden="1" x14ac:dyDescent="0.15">
      <c r="A140" s="65" t="s">
        <v>716</v>
      </c>
      <c r="B140" s="107" t="s">
        <v>204</v>
      </c>
      <c r="C140" s="108">
        <v>450000</v>
      </c>
      <c r="D140" s="108"/>
      <c r="E140" s="109" t="s">
        <v>218</v>
      </c>
      <c r="F140" s="108"/>
      <c r="G140" s="108"/>
      <c r="H140" s="116">
        <v>1</v>
      </c>
      <c r="I140" s="111">
        <f t="shared" si="5"/>
        <v>450000</v>
      </c>
      <c r="J140" s="65" t="s">
        <v>73</v>
      </c>
      <c r="K140" s="65" t="s">
        <v>276</v>
      </c>
      <c r="M140" s="109"/>
      <c r="N140" s="114" t="s">
        <v>167</v>
      </c>
      <c r="O140" s="114" t="s">
        <v>167</v>
      </c>
    </row>
    <row r="141" spans="1:15" s="65" customFormat="1" hidden="1" x14ac:dyDescent="0.15">
      <c r="A141" s="65" t="s">
        <v>716</v>
      </c>
      <c r="B141" s="107" t="s">
        <v>226</v>
      </c>
      <c r="C141" s="108">
        <v>1000000</v>
      </c>
      <c r="D141" s="108"/>
      <c r="E141" s="109" t="s">
        <v>645</v>
      </c>
      <c r="F141" s="108"/>
      <c r="G141" s="108"/>
      <c r="H141" s="116">
        <v>1</v>
      </c>
      <c r="I141" s="111">
        <f t="shared" si="5"/>
        <v>1000000</v>
      </c>
      <c r="J141" s="65" t="s">
        <v>73</v>
      </c>
      <c r="K141" s="65" t="s">
        <v>276</v>
      </c>
      <c r="M141" s="109"/>
      <c r="N141" s="114" t="s">
        <v>190</v>
      </c>
      <c r="O141" s="114" t="s">
        <v>613</v>
      </c>
    </row>
    <row r="142" spans="1:15" s="65" customFormat="1" hidden="1" x14ac:dyDescent="0.15">
      <c r="A142" s="65" t="s">
        <v>716</v>
      </c>
      <c r="B142" s="107" t="s">
        <v>204</v>
      </c>
      <c r="C142" s="108">
        <v>750000</v>
      </c>
      <c r="D142" s="108"/>
      <c r="E142" s="109" t="s">
        <v>214</v>
      </c>
      <c r="F142" s="108"/>
      <c r="G142" s="108"/>
      <c r="H142" s="116">
        <v>1</v>
      </c>
      <c r="I142" s="111">
        <f t="shared" si="5"/>
        <v>750000</v>
      </c>
      <c r="J142" s="65" t="s">
        <v>73</v>
      </c>
      <c r="K142" s="65" t="s">
        <v>276</v>
      </c>
      <c r="M142" s="109"/>
      <c r="N142" s="114" t="s">
        <v>167</v>
      </c>
      <c r="O142" s="114" t="s">
        <v>167</v>
      </c>
    </row>
    <row r="143" spans="1:15" s="65" customFormat="1" hidden="1" x14ac:dyDescent="0.15">
      <c r="A143" s="65" t="s">
        <v>716</v>
      </c>
      <c r="B143" s="107" t="s">
        <v>204</v>
      </c>
      <c r="C143" s="108">
        <v>375178</v>
      </c>
      <c r="D143" s="108"/>
      <c r="E143" s="109" t="s">
        <v>213</v>
      </c>
      <c r="F143" s="108"/>
      <c r="G143" s="108"/>
      <c r="H143" s="116">
        <v>1</v>
      </c>
      <c r="I143" s="111">
        <f t="shared" si="5"/>
        <v>375178</v>
      </c>
      <c r="J143" s="65" t="s">
        <v>73</v>
      </c>
      <c r="K143" s="65" t="s">
        <v>276</v>
      </c>
      <c r="M143" s="109"/>
      <c r="N143" s="114" t="s">
        <v>167</v>
      </c>
      <c r="O143" s="114" t="s">
        <v>167</v>
      </c>
    </row>
    <row r="144" spans="1:15" s="65" customFormat="1" hidden="1" x14ac:dyDescent="0.15">
      <c r="A144" s="65" t="s">
        <v>716</v>
      </c>
      <c r="B144" s="107" t="s">
        <v>204</v>
      </c>
      <c r="C144" s="108">
        <v>800000</v>
      </c>
      <c r="D144" s="108"/>
      <c r="E144" s="109" t="s">
        <v>646</v>
      </c>
      <c r="F144" s="108"/>
      <c r="G144" s="108"/>
      <c r="H144" s="116">
        <v>1</v>
      </c>
      <c r="I144" s="111">
        <f t="shared" si="5"/>
        <v>800000</v>
      </c>
      <c r="J144" s="65" t="s">
        <v>73</v>
      </c>
      <c r="K144" s="65" t="s">
        <v>276</v>
      </c>
      <c r="M144" s="109"/>
      <c r="N144" s="114" t="s">
        <v>170</v>
      </c>
      <c r="O144" s="114" t="s">
        <v>647</v>
      </c>
    </row>
    <row r="145" spans="1:15" s="65" customFormat="1" hidden="1" x14ac:dyDescent="0.15">
      <c r="A145" s="65" t="s">
        <v>716</v>
      </c>
      <c r="B145" s="107" t="s">
        <v>204</v>
      </c>
      <c r="C145" s="108">
        <v>10000000</v>
      </c>
      <c r="D145" s="108"/>
      <c r="E145" s="109" t="s">
        <v>651</v>
      </c>
      <c r="F145" s="108"/>
      <c r="G145" s="108"/>
      <c r="H145" s="110">
        <v>1</v>
      </c>
      <c r="I145" s="111">
        <f t="shared" ref="I145:I176" si="6">H145*C145</f>
        <v>10000000</v>
      </c>
      <c r="J145" s="112" t="s">
        <v>277</v>
      </c>
      <c r="K145" s="113" t="s">
        <v>276</v>
      </c>
      <c r="M145" s="109"/>
      <c r="N145" s="114" t="s">
        <v>190</v>
      </c>
      <c r="O145" s="114" t="s">
        <v>229</v>
      </c>
    </row>
    <row r="146" spans="1:15" s="65" customFormat="1" hidden="1" x14ac:dyDescent="0.15">
      <c r="A146" s="65" t="s">
        <v>716</v>
      </c>
      <c r="B146" s="107" t="s">
        <v>226</v>
      </c>
      <c r="C146" s="108">
        <v>20000</v>
      </c>
      <c r="D146" s="108"/>
      <c r="E146" s="109" t="s">
        <v>262</v>
      </c>
      <c r="F146" s="108"/>
      <c r="G146" s="108"/>
      <c r="H146" s="110">
        <v>1</v>
      </c>
      <c r="I146" s="111">
        <f t="shared" si="6"/>
        <v>20000</v>
      </c>
      <c r="J146" s="112" t="s">
        <v>277</v>
      </c>
      <c r="K146" s="113" t="s">
        <v>276</v>
      </c>
      <c r="M146" s="109"/>
      <c r="N146" s="114" t="s">
        <v>190</v>
      </c>
      <c r="O146" s="114" t="s">
        <v>261</v>
      </c>
    </row>
    <row r="147" spans="1:15" s="65" customFormat="1" hidden="1" x14ac:dyDescent="0.15">
      <c r="A147" s="65" t="s">
        <v>716</v>
      </c>
      <c r="B147" s="107" t="s">
        <v>204</v>
      </c>
      <c r="C147" s="108">
        <v>197919</v>
      </c>
      <c r="D147" s="108"/>
      <c r="E147" s="109" t="s">
        <v>213</v>
      </c>
      <c r="F147" s="108"/>
      <c r="G147" s="108"/>
      <c r="H147" s="110">
        <v>1</v>
      </c>
      <c r="I147" s="111">
        <f t="shared" si="6"/>
        <v>197919</v>
      </c>
      <c r="J147" s="112" t="s">
        <v>277</v>
      </c>
      <c r="K147" s="113" t="s">
        <v>276</v>
      </c>
      <c r="M147" s="109"/>
      <c r="N147" s="114" t="s">
        <v>167</v>
      </c>
      <c r="O147" s="114" t="s">
        <v>167</v>
      </c>
    </row>
    <row r="148" spans="1:15" s="65" customFormat="1" hidden="1" x14ac:dyDescent="0.15">
      <c r="A148" s="65" t="s">
        <v>716</v>
      </c>
      <c r="B148" s="107" t="s">
        <v>204</v>
      </c>
      <c r="C148" s="108">
        <v>1225000</v>
      </c>
      <c r="D148" s="108"/>
      <c r="E148" s="109" t="s">
        <v>658</v>
      </c>
      <c r="F148" s="108"/>
      <c r="G148" s="108"/>
      <c r="H148" s="110">
        <v>1</v>
      </c>
      <c r="I148" s="111">
        <f t="shared" si="6"/>
        <v>1225000</v>
      </c>
      <c r="J148" s="112" t="s">
        <v>277</v>
      </c>
      <c r="K148" s="113" t="s">
        <v>276</v>
      </c>
      <c r="M148" s="109"/>
      <c r="N148" s="114" t="s">
        <v>167</v>
      </c>
      <c r="O148" s="114" t="s">
        <v>167</v>
      </c>
    </row>
    <row r="149" spans="1:15" s="65" customFormat="1" hidden="1" x14ac:dyDescent="0.15">
      <c r="A149" s="65" t="s">
        <v>716</v>
      </c>
      <c r="B149" s="107" t="s">
        <v>204</v>
      </c>
      <c r="C149" s="108">
        <v>50000</v>
      </c>
      <c r="D149" s="108"/>
      <c r="E149" s="109" t="s">
        <v>209</v>
      </c>
      <c r="F149" s="108"/>
      <c r="G149" s="108"/>
      <c r="H149" s="110">
        <v>1</v>
      </c>
      <c r="I149" s="111">
        <f t="shared" si="6"/>
        <v>50000</v>
      </c>
      <c r="J149" s="112" t="s">
        <v>277</v>
      </c>
      <c r="K149" s="113" t="s">
        <v>276</v>
      </c>
      <c r="M149" s="109"/>
      <c r="N149" s="114" t="s">
        <v>167</v>
      </c>
      <c r="O149" s="114" t="s">
        <v>167</v>
      </c>
    </row>
    <row r="150" spans="1:15" s="65" customFormat="1" hidden="1" x14ac:dyDescent="0.15">
      <c r="A150" s="65" t="s">
        <v>716</v>
      </c>
      <c r="B150" s="107" t="s">
        <v>257</v>
      </c>
      <c r="C150" s="108">
        <v>300000</v>
      </c>
      <c r="D150" s="108"/>
      <c r="E150" s="109" t="s">
        <v>258</v>
      </c>
      <c r="F150" s="108"/>
      <c r="G150" s="108"/>
      <c r="H150" s="110">
        <v>1</v>
      </c>
      <c r="I150" s="111">
        <f t="shared" si="6"/>
        <v>300000</v>
      </c>
      <c r="J150" s="113" t="s">
        <v>78</v>
      </c>
      <c r="K150" s="113" t="s">
        <v>276</v>
      </c>
      <c r="M150" s="109"/>
      <c r="N150" s="114" t="s">
        <v>167</v>
      </c>
      <c r="O150" s="114" t="s">
        <v>167</v>
      </c>
    </row>
    <row r="151" spans="1:15" s="65" customFormat="1" hidden="1" x14ac:dyDescent="0.15">
      <c r="A151" s="65" t="s">
        <v>716</v>
      </c>
      <c r="B151" s="107" t="s">
        <v>255</v>
      </c>
      <c r="C151" s="108">
        <v>514400</v>
      </c>
      <c r="D151" s="108"/>
      <c r="E151" s="109" t="s">
        <v>256</v>
      </c>
      <c r="F151" s="108"/>
      <c r="G151" s="108"/>
      <c r="H151" s="110">
        <v>1</v>
      </c>
      <c r="I151" s="111">
        <f t="shared" si="6"/>
        <v>514400</v>
      </c>
      <c r="J151" s="113" t="s">
        <v>78</v>
      </c>
      <c r="K151" s="113" t="s">
        <v>276</v>
      </c>
      <c r="M151" s="109"/>
      <c r="N151" s="114" t="s">
        <v>167</v>
      </c>
      <c r="O151" s="114" t="s">
        <v>167</v>
      </c>
    </row>
    <row r="152" spans="1:15" s="65" customFormat="1" hidden="1" x14ac:dyDescent="0.15">
      <c r="A152" s="65" t="s">
        <v>716</v>
      </c>
      <c r="B152" s="107" t="s">
        <v>204</v>
      </c>
      <c r="C152" s="108">
        <v>158668</v>
      </c>
      <c r="D152" s="108"/>
      <c r="E152" s="109" t="s">
        <v>665</v>
      </c>
      <c r="F152" s="108"/>
      <c r="G152" s="108"/>
      <c r="H152" s="110">
        <v>1</v>
      </c>
      <c r="I152" s="111">
        <f t="shared" si="6"/>
        <v>158668</v>
      </c>
      <c r="J152" s="112" t="s">
        <v>277</v>
      </c>
      <c r="K152" s="113" t="s">
        <v>276</v>
      </c>
      <c r="M152" s="109"/>
      <c r="N152" s="114" t="s">
        <v>167</v>
      </c>
      <c r="O152" s="114" t="s">
        <v>167</v>
      </c>
    </row>
    <row r="153" spans="1:15" s="65" customFormat="1" hidden="1" x14ac:dyDescent="0.15">
      <c r="A153" s="65" t="s">
        <v>716</v>
      </c>
      <c r="B153" s="107" t="s">
        <v>204</v>
      </c>
      <c r="C153" s="108">
        <v>641619</v>
      </c>
      <c r="D153" s="108"/>
      <c r="E153" s="109" t="s">
        <v>666</v>
      </c>
      <c r="F153" s="108"/>
      <c r="G153" s="108"/>
      <c r="H153" s="110">
        <v>1</v>
      </c>
      <c r="I153" s="111">
        <f t="shared" si="6"/>
        <v>641619</v>
      </c>
      <c r="J153" s="112" t="s">
        <v>277</v>
      </c>
      <c r="K153" s="113" t="s">
        <v>276</v>
      </c>
      <c r="M153" s="109"/>
      <c r="N153" s="114" t="s">
        <v>167</v>
      </c>
      <c r="O153" s="114" t="s">
        <v>167</v>
      </c>
    </row>
    <row r="154" spans="1:15" s="65" customFormat="1" hidden="1" x14ac:dyDescent="0.15">
      <c r="A154" s="65" t="s">
        <v>716</v>
      </c>
      <c r="B154" s="107" t="s">
        <v>204</v>
      </c>
      <c r="C154" s="108">
        <v>275000</v>
      </c>
      <c r="D154" s="108"/>
      <c r="E154" s="109" t="s">
        <v>215</v>
      </c>
      <c r="F154" s="108"/>
      <c r="G154" s="108"/>
      <c r="H154" s="110">
        <v>1</v>
      </c>
      <c r="I154" s="111">
        <f t="shared" si="6"/>
        <v>275000</v>
      </c>
      <c r="J154" s="112" t="s">
        <v>277</v>
      </c>
      <c r="K154" s="113" t="s">
        <v>276</v>
      </c>
      <c r="M154" s="109"/>
      <c r="N154" s="114" t="s">
        <v>167</v>
      </c>
      <c r="O154" s="114" t="s">
        <v>167</v>
      </c>
    </row>
    <row r="155" spans="1:15" s="65" customFormat="1" hidden="1" x14ac:dyDescent="0.15">
      <c r="A155" s="65" t="s">
        <v>716</v>
      </c>
      <c r="B155" s="107" t="s">
        <v>193</v>
      </c>
      <c r="C155" s="108">
        <v>325000</v>
      </c>
      <c r="D155" s="108"/>
      <c r="E155" s="109" t="s">
        <v>194</v>
      </c>
      <c r="F155" s="108"/>
      <c r="G155" s="108"/>
      <c r="H155" s="110">
        <v>1</v>
      </c>
      <c r="I155" s="111">
        <f t="shared" si="6"/>
        <v>325000</v>
      </c>
      <c r="J155" s="113" t="s">
        <v>530</v>
      </c>
      <c r="K155" s="113" t="s">
        <v>276</v>
      </c>
      <c r="M155" s="109"/>
      <c r="N155" s="114" t="s">
        <v>167</v>
      </c>
      <c r="O155" s="114" t="s">
        <v>167</v>
      </c>
    </row>
    <row r="156" spans="1:15" s="65" customFormat="1" hidden="1" x14ac:dyDescent="0.15">
      <c r="A156" s="65" t="s">
        <v>716</v>
      </c>
      <c r="B156" s="107" t="s">
        <v>128</v>
      </c>
      <c r="C156" s="108">
        <v>16928232</v>
      </c>
      <c r="D156" s="108"/>
      <c r="E156" s="109" t="s">
        <v>250</v>
      </c>
      <c r="F156" s="108"/>
      <c r="G156" s="108"/>
      <c r="H156" s="110">
        <v>0.1</v>
      </c>
      <c r="I156" s="111">
        <f t="shared" si="6"/>
        <v>1692823.2000000002</v>
      </c>
      <c r="J156" s="113" t="s">
        <v>78</v>
      </c>
      <c r="K156" s="113" t="s">
        <v>62</v>
      </c>
      <c r="M156" s="109"/>
      <c r="N156" s="114" t="s">
        <v>170</v>
      </c>
      <c r="O156" s="114" t="s">
        <v>181</v>
      </c>
    </row>
    <row r="157" spans="1:15" s="65" customFormat="1" hidden="1" x14ac:dyDescent="0.15">
      <c r="A157" s="65" t="s">
        <v>716</v>
      </c>
      <c r="B157" s="107" t="s">
        <v>128</v>
      </c>
      <c r="C157" s="108">
        <v>13377695</v>
      </c>
      <c r="D157" s="108"/>
      <c r="E157" s="109" t="s">
        <v>248</v>
      </c>
      <c r="F157" s="108"/>
      <c r="G157" s="108"/>
      <c r="H157" s="110">
        <v>0.1</v>
      </c>
      <c r="I157" s="111">
        <f t="shared" si="6"/>
        <v>1337769.5</v>
      </c>
      <c r="J157" s="113" t="s">
        <v>78</v>
      </c>
      <c r="K157" s="113" t="s">
        <v>62</v>
      </c>
      <c r="M157" s="109"/>
      <c r="N157" s="114" t="s">
        <v>167</v>
      </c>
      <c r="O157" s="114" t="s">
        <v>167</v>
      </c>
    </row>
    <row r="158" spans="1:15" s="65" customFormat="1" hidden="1" x14ac:dyDescent="0.15">
      <c r="A158" s="65" t="s">
        <v>716</v>
      </c>
      <c r="B158" s="107" t="s">
        <v>128</v>
      </c>
      <c r="C158" s="108">
        <v>11649255</v>
      </c>
      <c r="D158" s="108"/>
      <c r="E158" s="109" t="s">
        <v>247</v>
      </c>
      <c r="F158" s="108"/>
      <c r="G158" s="108"/>
      <c r="H158" s="110">
        <v>0.1</v>
      </c>
      <c r="I158" s="111">
        <f t="shared" si="6"/>
        <v>1164925.5</v>
      </c>
      <c r="J158" s="113" t="s">
        <v>78</v>
      </c>
      <c r="K158" s="113" t="s">
        <v>62</v>
      </c>
      <c r="M158" s="109"/>
      <c r="N158" s="114" t="s">
        <v>170</v>
      </c>
      <c r="O158" s="114" t="s">
        <v>181</v>
      </c>
    </row>
    <row r="159" spans="1:15" s="65" customFormat="1" ht="30" x14ac:dyDescent="0.15">
      <c r="A159" s="65" t="s">
        <v>716</v>
      </c>
      <c r="B159" s="107" t="s">
        <v>128</v>
      </c>
      <c r="C159" s="108">
        <v>3212658</v>
      </c>
      <c r="D159" s="108"/>
      <c r="E159" s="109" t="s">
        <v>182</v>
      </c>
      <c r="F159" s="108"/>
      <c r="G159" s="108"/>
      <c r="H159" s="110">
        <v>1</v>
      </c>
      <c r="I159" s="111">
        <f t="shared" si="6"/>
        <v>3212658</v>
      </c>
      <c r="J159" s="19" t="s">
        <v>481</v>
      </c>
      <c r="K159" s="113" t="s">
        <v>62</v>
      </c>
      <c r="M159" s="109"/>
      <c r="N159" s="114" t="s">
        <v>170</v>
      </c>
      <c r="O159" s="114" t="s">
        <v>181</v>
      </c>
    </row>
    <row r="160" spans="1:15" s="65" customFormat="1" ht="30" x14ac:dyDescent="0.15">
      <c r="A160" s="65" t="s">
        <v>716</v>
      </c>
      <c r="B160" s="107" t="s">
        <v>128</v>
      </c>
      <c r="C160" s="108">
        <v>157345237</v>
      </c>
      <c r="D160" s="108"/>
      <c r="E160" s="109" t="s">
        <v>180</v>
      </c>
      <c r="F160" s="108"/>
      <c r="G160" s="108"/>
      <c r="H160" s="110">
        <v>1</v>
      </c>
      <c r="I160" s="111">
        <f t="shared" si="6"/>
        <v>157345237</v>
      </c>
      <c r="J160" s="19" t="s">
        <v>481</v>
      </c>
      <c r="K160" s="113" t="s">
        <v>62</v>
      </c>
      <c r="M160" s="109"/>
      <c r="N160" s="114" t="s">
        <v>167</v>
      </c>
      <c r="O160" s="114" t="s">
        <v>167</v>
      </c>
    </row>
    <row r="161" spans="1:15" s="65" customFormat="1" hidden="1" x14ac:dyDescent="0.15">
      <c r="A161" s="65" t="s">
        <v>716</v>
      </c>
      <c r="B161" s="107" t="s">
        <v>193</v>
      </c>
      <c r="C161" s="108">
        <v>57500</v>
      </c>
      <c r="D161" s="108"/>
      <c r="E161" s="109" t="s">
        <v>194</v>
      </c>
      <c r="F161" s="108"/>
      <c r="G161" s="108"/>
      <c r="H161" s="110">
        <v>1</v>
      </c>
      <c r="I161" s="111">
        <f t="shared" si="6"/>
        <v>57500</v>
      </c>
      <c r="J161" s="113" t="s">
        <v>530</v>
      </c>
      <c r="K161" s="113" t="s">
        <v>276</v>
      </c>
      <c r="M161" s="109"/>
      <c r="N161" s="114" t="s">
        <v>167</v>
      </c>
      <c r="O161" s="114" t="s">
        <v>167</v>
      </c>
    </row>
    <row r="162" spans="1:15" s="65" customFormat="1" hidden="1" x14ac:dyDescent="0.15">
      <c r="A162" s="65" t="s">
        <v>716</v>
      </c>
      <c r="B162" s="107" t="s">
        <v>128</v>
      </c>
      <c r="C162" s="108">
        <v>3570220</v>
      </c>
      <c r="D162" s="108"/>
      <c r="E162" s="109" t="s">
        <v>240</v>
      </c>
      <c r="F162" s="108"/>
      <c r="G162" s="108"/>
      <c r="H162" s="110">
        <v>1</v>
      </c>
      <c r="I162" s="111">
        <f t="shared" si="6"/>
        <v>3570220</v>
      </c>
      <c r="J162" s="113" t="s">
        <v>530</v>
      </c>
      <c r="K162" s="113" t="s">
        <v>276</v>
      </c>
      <c r="M162" s="109"/>
      <c r="N162" s="114" t="s">
        <v>167</v>
      </c>
      <c r="O162" s="114" t="s">
        <v>167</v>
      </c>
    </row>
    <row r="163" spans="1:15" s="65" customFormat="1" ht="30" x14ac:dyDescent="0.15">
      <c r="A163" s="65" t="s">
        <v>716</v>
      </c>
      <c r="B163" s="107" t="s">
        <v>226</v>
      </c>
      <c r="C163" s="108">
        <v>70000</v>
      </c>
      <c r="D163" s="108"/>
      <c r="E163" s="109" t="s">
        <v>230</v>
      </c>
      <c r="F163" s="108"/>
      <c r="G163" s="108"/>
      <c r="H163" s="110">
        <v>1</v>
      </c>
      <c r="I163" s="111">
        <f t="shared" si="6"/>
        <v>70000</v>
      </c>
      <c r="J163" s="19" t="s">
        <v>481</v>
      </c>
      <c r="K163" s="113" t="s">
        <v>62</v>
      </c>
      <c r="M163" s="109"/>
      <c r="N163" s="114" t="s">
        <v>170</v>
      </c>
      <c r="O163" s="114" t="s">
        <v>229</v>
      </c>
    </row>
    <row r="164" spans="1:15" s="65" customFormat="1" ht="30" x14ac:dyDescent="0.15">
      <c r="A164" s="65" t="s">
        <v>716</v>
      </c>
      <c r="B164" s="107" t="s">
        <v>226</v>
      </c>
      <c r="C164" s="108">
        <v>30000</v>
      </c>
      <c r="D164" s="108"/>
      <c r="E164" s="109" t="s">
        <v>228</v>
      </c>
      <c r="F164" s="108"/>
      <c r="G164" s="108"/>
      <c r="H164" s="110">
        <v>1</v>
      </c>
      <c r="I164" s="111">
        <f t="shared" si="6"/>
        <v>30000</v>
      </c>
      <c r="J164" s="19" t="s">
        <v>481</v>
      </c>
      <c r="K164" s="113" t="s">
        <v>62</v>
      </c>
      <c r="M164" s="109"/>
      <c r="N164" s="114" t="s">
        <v>170</v>
      </c>
      <c r="O164" s="114" t="s">
        <v>227</v>
      </c>
    </row>
    <row r="165" spans="1:15" s="65" customFormat="1" hidden="1" x14ac:dyDescent="0.15">
      <c r="A165" s="65" t="s">
        <v>716</v>
      </c>
      <c r="B165" s="107" t="s">
        <v>204</v>
      </c>
      <c r="C165" s="108">
        <v>600000</v>
      </c>
      <c r="D165" s="108"/>
      <c r="E165" s="109" t="s">
        <v>222</v>
      </c>
      <c r="F165" s="108"/>
      <c r="G165" s="108"/>
      <c r="H165" s="110">
        <v>1</v>
      </c>
      <c r="I165" s="111">
        <f t="shared" si="6"/>
        <v>600000</v>
      </c>
      <c r="J165" s="112" t="s">
        <v>277</v>
      </c>
      <c r="K165" s="113" t="s">
        <v>276</v>
      </c>
      <c r="M165" s="109"/>
      <c r="N165" s="114" t="s">
        <v>167</v>
      </c>
      <c r="O165" s="114" t="s">
        <v>167</v>
      </c>
    </row>
    <row r="166" spans="1:15" s="65" customFormat="1" ht="30" hidden="1" x14ac:dyDescent="0.15">
      <c r="A166" s="65" t="s">
        <v>716</v>
      </c>
      <c r="B166" s="107" t="s">
        <v>204</v>
      </c>
      <c r="C166" s="108">
        <v>6000000</v>
      </c>
      <c r="D166" s="108"/>
      <c r="E166" s="109" t="s">
        <v>221</v>
      </c>
      <c r="F166" s="108"/>
      <c r="G166" s="108"/>
      <c r="H166" s="110">
        <v>1</v>
      </c>
      <c r="I166" s="111">
        <f t="shared" si="6"/>
        <v>6000000</v>
      </c>
      <c r="J166" s="112" t="s">
        <v>277</v>
      </c>
      <c r="K166" s="113" t="s">
        <v>276</v>
      </c>
      <c r="M166" s="109"/>
      <c r="N166" s="114" t="s">
        <v>170</v>
      </c>
      <c r="O166" s="117" t="s">
        <v>220</v>
      </c>
    </row>
    <row r="167" spans="1:15" s="65" customFormat="1" hidden="1" x14ac:dyDescent="0.15">
      <c r="A167" s="65" t="s">
        <v>716</v>
      </c>
      <c r="B167" s="107" t="s">
        <v>604</v>
      </c>
      <c r="C167" s="108">
        <v>1000000</v>
      </c>
      <c r="D167" s="108"/>
      <c r="E167" s="109" t="s">
        <v>219</v>
      </c>
      <c r="F167" s="108"/>
      <c r="G167" s="108"/>
      <c r="H167" s="110">
        <v>1</v>
      </c>
      <c r="I167" s="111">
        <f t="shared" si="6"/>
        <v>1000000</v>
      </c>
      <c r="J167" s="112" t="s">
        <v>277</v>
      </c>
      <c r="K167" s="113" t="s">
        <v>276</v>
      </c>
      <c r="M167" s="109"/>
      <c r="N167" s="114" t="s">
        <v>167</v>
      </c>
      <c r="O167" s="114" t="s">
        <v>167</v>
      </c>
    </row>
    <row r="168" spans="1:15" s="65" customFormat="1" hidden="1" x14ac:dyDescent="0.15">
      <c r="A168" s="65" t="s">
        <v>716</v>
      </c>
      <c r="B168" s="107" t="s">
        <v>204</v>
      </c>
      <c r="C168" s="108">
        <v>1200000</v>
      </c>
      <c r="D168" s="108"/>
      <c r="E168" s="109" t="s">
        <v>218</v>
      </c>
      <c r="F168" s="108"/>
      <c r="G168" s="108"/>
      <c r="H168" s="110">
        <v>1</v>
      </c>
      <c r="I168" s="111">
        <f t="shared" si="6"/>
        <v>1200000</v>
      </c>
      <c r="J168" s="112" t="s">
        <v>277</v>
      </c>
      <c r="K168" s="113" t="s">
        <v>276</v>
      </c>
      <c r="M168" s="109"/>
      <c r="N168" s="114" t="s">
        <v>167</v>
      </c>
      <c r="O168" s="114" t="s">
        <v>167</v>
      </c>
    </row>
    <row r="169" spans="1:15" s="65" customFormat="1" hidden="1" x14ac:dyDescent="0.15">
      <c r="A169" s="65" t="s">
        <v>716</v>
      </c>
      <c r="B169" s="107" t="s">
        <v>204</v>
      </c>
      <c r="C169" s="108">
        <v>2000000</v>
      </c>
      <c r="D169" s="108"/>
      <c r="E169" s="109" t="s">
        <v>217</v>
      </c>
      <c r="F169" s="108"/>
      <c r="G169" s="108"/>
      <c r="H169" s="110">
        <v>1</v>
      </c>
      <c r="I169" s="111">
        <f t="shared" si="6"/>
        <v>2000000</v>
      </c>
      <c r="J169" s="112" t="s">
        <v>277</v>
      </c>
      <c r="K169" s="113" t="s">
        <v>276</v>
      </c>
      <c r="M169" s="109"/>
      <c r="N169" s="114" t="s">
        <v>167</v>
      </c>
      <c r="O169" s="114" t="s">
        <v>167</v>
      </c>
    </row>
    <row r="170" spans="1:15" s="65" customFormat="1" hidden="1" x14ac:dyDescent="0.15">
      <c r="A170" s="65" t="s">
        <v>716</v>
      </c>
      <c r="B170" s="107" t="s">
        <v>204</v>
      </c>
      <c r="C170" s="108">
        <v>4500000</v>
      </c>
      <c r="D170" s="108"/>
      <c r="E170" s="109" t="s">
        <v>216</v>
      </c>
      <c r="F170" s="108"/>
      <c r="G170" s="108"/>
      <c r="H170" s="110">
        <v>1</v>
      </c>
      <c r="I170" s="111">
        <f t="shared" si="6"/>
        <v>4500000</v>
      </c>
      <c r="J170" s="112" t="s">
        <v>277</v>
      </c>
      <c r="K170" s="113" t="s">
        <v>276</v>
      </c>
      <c r="M170" s="109"/>
      <c r="N170" s="114" t="s">
        <v>167</v>
      </c>
      <c r="O170" s="114" t="s">
        <v>167</v>
      </c>
    </row>
    <row r="171" spans="1:15" s="65" customFormat="1" hidden="1" x14ac:dyDescent="0.15">
      <c r="A171" s="65" t="s">
        <v>716</v>
      </c>
      <c r="B171" s="107" t="s">
        <v>204</v>
      </c>
      <c r="C171" s="108">
        <v>749504</v>
      </c>
      <c r="D171" s="108"/>
      <c r="E171" s="109" t="s">
        <v>209</v>
      </c>
      <c r="F171" s="108"/>
      <c r="G171" s="108"/>
      <c r="H171" s="110">
        <v>1</v>
      </c>
      <c r="I171" s="111">
        <f t="shared" si="6"/>
        <v>749504</v>
      </c>
      <c r="J171" s="112" t="s">
        <v>277</v>
      </c>
      <c r="K171" s="113" t="s">
        <v>276</v>
      </c>
      <c r="M171" s="109"/>
      <c r="N171" s="114" t="s">
        <v>167</v>
      </c>
      <c r="O171" s="114" t="s">
        <v>167</v>
      </c>
    </row>
    <row r="172" spans="1:15" s="65" customFormat="1" hidden="1" x14ac:dyDescent="0.15">
      <c r="A172" s="65" t="s">
        <v>716</v>
      </c>
      <c r="B172" s="107" t="s">
        <v>204</v>
      </c>
      <c r="C172" s="108">
        <v>200000</v>
      </c>
      <c r="D172" s="108"/>
      <c r="E172" s="109" t="s">
        <v>215</v>
      </c>
      <c r="F172" s="108"/>
      <c r="G172" s="108"/>
      <c r="H172" s="110">
        <v>1</v>
      </c>
      <c r="I172" s="111">
        <f t="shared" si="6"/>
        <v>200000</v>
      </c>
      <c r="J172" s="112" t="s">
        <v>277</v>
      </c>
      <c r="K172" s="113" t="s">
        <v>276</v>
      </c>
      <c r="M172" s="109"/>
      <c r="N172" s="114" t="s">
        <v>167</v>
      </c>
      <c r="O172" s="114" t="s">
        <v>167</v>
      </c>
    </row>
    <row r="173" spans="1:15" s="65" customFormat="1" hidden="1" x14ac:dyDescent="0.15">
      <c r="A173" s="65" t="s">
        <v>716</v>
      </c>
      <c r="B173" s="107" t="s">
        <v>204</v>
      </c>
      <c r="C173" s="108">
        <v>2400000</v>
      </c>
      <c r="D173" s="108"/>
      <c r="E173" s="109" t="s">
        <v>214</v>
      </c>
      <c r="F173" s="108"/>
      <c r="G173" s="108"/>
      <c r="H173" s="110">
        <v>1</v>
      </c>
      <c r="I173" s="111">
        <f t="shared" si="6"/>
        <v>2400000</v>
      </c>
      <c r="J173" s="112" t="s">
        <v>277</v>
      </c>
      <c r="K173" s="113" t="s">
        <v>276</v>
      </c>
      <c r="M173" s="109"/>
      <c r="N173" s="114" t="s">
        <v>167</v>
      </c>
      <c r="O173" s="114" t="s">
        <v>167</v>
      </c>
    </row>
    <row r="174" spans="1:15" s="65" customFormat="1" hidden="1" x14ac:dyDescent="0.15">
      <c r="A174" s="65" t="s">
        <v>716</v>
      </c>
      <c r="B174" s="107" t="s">
        <v>204</v>
      </c>
      <c r="C174" s="108">
        <v>1720000</v>
      </c>
      <c r="D174" s="108"/>
      <c r="E174" s="109" t="s">
        <v>213</v>
      </c>
      <c r="F174" s="108"/>
      <c r="G174" s="108"/>
      <c r="H174" s="110">
        <v>1</v>
      </c>
      <c r="I174" s="111">
        <f t="shared" si="6"/>
        <v>1720000</v>
      </c>
      <c r="J174" s="112" t="s">
        <v>277</v>
      </c>
      <c r="K174" s="113" t="s">
        <v>276</v>
      </c>
      <c r="M174" s="109"/>
      <c r="N174" s="114" t="s">
        <v>167</v>
      </c>
      <c r="O174" s="114" t="s">
        <v>167</v>
      </c>
    </row>
    <row r="175" spans="1:15" s="65" customFormat="1" ht="30" x14ac:dyDescent="0.15">
      <c r="A175" s="65" t="s">
        <v>716</v>
      </c>
      <c r="B175" s="107" t="s">
        <v>204</v>
      </c>
      <c r="C175" s="108">
        <v>5000000</v>
      </c>
      <c r="D175" s="108"/>
      <c r="E175" s="109" t="s">
        <v>205</v>
      </c>
      <c r="F175" s="108"/>
      <c r="G175" s="108"/>
      <c r="H175" s="118">
        <v>0.1</v>
      </c>
      <c r="I175" s="111">
        <f t="shared" si="6"/>
        <v>500000</v>
      </c>
      <c r="J175" s="19" t="s">
        <v>481</v>
      </c>
      <c r="K175" s="119" t="s">
        <v>62</v>
      </c>
      <c r="M175" s="109"/>
      <c r="N175" s="114" t="s">
        <v>167</v>
      </c>
      <c r="O175" s="114" t="s">
        <v>167</v>
      </c>
    </row>
    <row r="176" spans="1:15" s="65" customFormat="1" hidden="1" x14ac:dyDescent="0.15">
      <c r="A176" s="65" t="s">
        <v>716</v>
      </c>
      <c r="B176" s="107" t="s">
        <v>128</v>
      </c>
      <c r="C176" s="108">
        <v>3799267</v>
      </c>
      <c r="D176" s="108"/>
      <c r="E176" s="109" t="s">
        <v>199</v>
      </c>
      <c r="F176" s="108"/>
      <c r="G176" s="108"/>
      <c r="H176" s="110">
        <v>1</v>
      </c>
      <c r="I176" s="111">
        <f t="shared" si="6"/>
        <v>3799267</v>
      </c>
      <c r="J176" s="113" t="s">
        <v>530</v>
      </c>
      <c r="K176" s="113" t="s">
        <v>276</v>
      </c>
      <c r="M176" s="109"/>
      <c r="N176" s="114" t="s">
        <v>190</v>
      </c>
      <c r="O176" s="114" t="s">
        <v>198</v>
      </c>
    </row>
    <row r="177" spans="1:15" s="65" customFormat="1" hidden="1" x14ac:dyDescent="0.15">
      <c r="A177" s="65" t="s">
        <v>716</v>
      </c>
      <c r="B177" s="107" t="s">
        <v>193</v>
      </c>
      <c r="C177" s="108">
        <v>699500</v>
      </c>
      <c r="D177" s="108"/>
      <c r="E177" s="109" t="s">
        <v>194</v>
      </c>
      <c r="F177" s="108"/>
      <c r="G177" s="108"/>
      <c r="H177" s="110">
        <v>1</v>
      </c>
      <c r="I177" s="111">
        <f t="shared" ref="I177:I208" si="7">H177*C177</f>
        <v>699500</v>
      </c>
      <c r="J177" s="113" t="s">
        <v>530</v>
      </c>
      <c r="K177" s="113" t="s">
        <v>276</v>
      </c>
      <c r="M177" s="109"/>
      <c r="N177" s="114" t="s">
        <v>167</v>
      </c>
      <c r="O177" s="114" t="s">
        <v>167</v>
      </c>
    </row>
    <row r="178" spans="1:15" s="65" customFormat="1" ht="30" x14ac:dyDescent="0.15">
      <c r="A178" s="65" t="s">
        <v>716</v>
      </c>
      <c r="B178" s="107" t="s">
        <v>128</v>
      </c>
      <c r="C178" s="108">
        <v>1632032</v>
      </c>
      <c r="D178" s="108"/>
      <c r="E178" s="109" t="s">
        <v>182</v>
      </c>
      <c r="F178" s="108"/>
      <c r="G178" s="108"/>
      <c r="H178" s="110">
        <v>1</v>
      </c>
      <c r="I178" s="111">
        <f t="shared" si="7"/>
        <v>1632032</v>
      </c>
      <c r="J178" s="19" t="s">
        <v>481</v>
      </c>
      <c r="K178" s="113" t="s">
        <v>62</v>
      </c>
      <c r="M178" s="109"/>
      <c r="N178" s="114" t="s">
        <v>170</v>
      </c>
      <c r="O178" s="114" t="s">
        <v>181</v>
      </c>
    </row>
    <row r="179" spans="1:15" s="65" customFormat="1" ht="30" x14ac:dyDescent="0.15">
      <c r="A179" s="65" t="s">
        <v>716</v>
      </c>
      <c r="B179" s="107" t="s">
        <v>128</v>
      </c>
      <c r="C179" s="108">
        <v>198275307</v>
      </c>
      <c r="D179" s="108"/>
      <c r="E179" s="109" t="s">
        <v>180</v>
      </c>
      <c r="F179" s="108"/>
      <c r="G179" s="108"/>
      <c r="H179" s="110">
        <v>1</v>
      </c>
      <c r="I179" s="111">
        <f t="shared" si="7"/>
        <v>198275307</v>
      </c>
      <c r="J179" s="19" t="s">
        <v>481</v>
      </c>
      <c r="K179" s="113" t="s">
        <v>62</v>
      </c>
      <c r="M179" s="109"/>
      <c r="N179" s="114" t="s">
        <v>167</v>
      </c>
      <c r="O179" s="114" t="s">
        <v>167</v>
      </c>
    </row>
    <row r="180" spans="1:15" s="65" customFormat="1" hidden="1" x14ac:dyDescent="0.15">
      <c r="A180" s="65" t="s">
        <v>716</v>
      </c>
      <c r="B180" s="107" t="s">
        <v>128</v>
      </c>
      <c r="C180" s="108">
        <v>5434166</v>
      </c>
      <c r="D180" s="108"/>
      <c r="E180" s="109" t="s">
        <v>168</v>
      </c>
      <c r="F180" s="108"/>
      <c r="G180" s="108"/>
      <c r="H180" s="110">
        <v>0.1</v>
      </c>
      <c r="I180" s="111">
        <f t="shared" si="7"/>
        <v>543416.6</v>
      </c>
      <c r="J180" s="113" t="s">
        <v>78</v>
      </c>
      <c r="K180" s="113" t="s">
        <v>62</v>
      </c>
      <c r="M180" s="109"/>
      <c r="N180" s="114" t="s">
        <v>167</v>
      </c>
      <c r="O180" s="114" t="s">
        <v>167</v>
      </c>
    </row>
    <row r="181" spans="1:15" x14ac:dyDescent="0.2">
      <c r="J181" s="19"/>
    </row>
  </sheetData>
  <autoFilter ref="A1:AG180" xr:uid="{00000000-0009-0000-0000-000001000000}">
    <filterColumn colId="9">
      <filters>
        <filter val="Strategy 5 - Resiliency"/>
      </filters>
    </filterColumn>
    <sortState xmlns:xlrd2="http://schemas.microsoft.com/office/spreadsheetml/2017/richdata2" ref="A2:AG112">
      <sortCondition descending="1" ref="AE1:AE112"/>
    </sortState>
  </autoFilter>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39E5-F948-48BE-A62F-DE1B1A18218E}">
  <dimension ref="A1:K272"/>
  <sheetViews>
    <sheetView topLeftCell="A127" zoomScale="115" zoomScaleNormal="115" workbookViewId="0">
      <selection activeCell="F112" sqref="A1:XFD1048576"/>
    </sheetView>
  </sheetViews>
  <sheetFormatPr baseColWidth="10" defaultColWidth="9.1640625" defaultRowHeight="13" x14ac:dyDescent="0.15"/>
  <cols>
    <col min="1" max="1" width="13.5" style="29" customWidth="1"/>
    <col min="2" max="2" width="32.1640625" style="29" customWidth="1"/>
    <col min="3" max="4" width="9.33203125" style="29" customWidth="1"/>
    <col min="5" max="5" width="25" style="29" customWidth="1"/>
    <col min="6" max="6" width="13.5" style="29" customWidth="1"/>
    <col min="7" max="7" width="19.5" style="29" bestFit="1" customWidth="1"/>
    <col min="8" max="8" width="15.6640625" style="29" bestFit="1" customWidth="1"/>
    <col min="9" max="16384" width="9.1640625" style="29"/>
  </cols>
  <sheetData>
    <row r="1" spans="1:11" s="30" customFormat="1" ht="3.75" customHeight="1" x14ac:dyDescent="0.15">
      <c r="A1" s="127" t="s">
        <v>275</v>
      </c>
      <c r="B1" s="127"/>
      <c r="C1" s="127"/>
    </row>
    <row r="2" spans="1:11" s="30" customFormat="1" ht="16" customHeight="1" x14ac:dyDescent="0.15">
      <c r="A2" s="127"/>
      <c r="B2" s="127"/>
      <c r="C2" s="127"/>
      <c r="D2" s="125" t="s">
        <v>572</v>
      </c>
      <c r="E2" s="125"/>
      <c r="F2" s="125"/>
    </row>
    <row r="3" spans="1:11" s="30" customFormat="1" ht="1.25" customHeight="1" x14ac:dyDescent="0.15">
      <c r="A3" s="127"/>
      <c r="B3" s="127"/>
      <c r="C3" s="127"/>
    </row>
    <row r="4" spans="1:11" s="30" customFormat="1" ht="16" customHeight="1" x14ac:dyDescent="0.15">
      <c r="A4" s="53" t="s">
        <v>274</v>
      </c>
    </row>
    <row r="5" spans="1:11" s="30" customFormat="1" ht="7.5" customHeight="1" x14ac:dyDescent="0.15"/>
    <row r="6" spans="1:11" s="30" customFormat="1" ht="24.5" customHeight="1" x14ac:dyDescent="0.15">
      <c r="A6" s="52" t="s">
        <v>13</v>
      </c>
      <c r="B6" s="52" t="s">
        <v>164</v>
      </c>
      <c r="C6" s="51" t="s">
        <v>273</v>
      </c>
      <c r="D6" s="51" t="s">
        <v>15</v>
      </c>
      <c r="E6" s="50" t="s">
        <v>272</v>
      </c>
      <c r="F6" s="49" t="s">
        <v>271</v>
      </c>
      <c r="G6" s="48" t="s">
        <v>7</v>
      </c>
      <c r="H6" s="48" t="s">
        <v>8</v>
      </c>
      <c r="I6" s="48" t="s">
        <v>9</v>
      </c>
      <c r="J6" s="48" t="s">
        <v>10</v>
      </c>
      <c r="K6" s="48" t="s">
        <v>11</v>
      </c>
    </row>
    <row r="7" spans="1:11" s="30" customFormat="1" ht="6.5" customHeight="1" x14ac:dyDescent="0.15">
      <c r="A7" s="31"/>
      <c r="B7" s="31"/>
      <c r="C7" s="31"/>
      <c r="D7" s="31"/>
      <c r="E7" s="31"/>
      <c r="F7" s="31"/>
      <c r="G7" s="31"/>
      <c r="H7" s="31"/>
      <c r="I7" s="31"/>
      <c r="J7" s="31"/>
      <c r="K7" s="31"/>
    </row>
    <row r="8" spans="1:11" s="30" customFormat="1" ht="18.25" customHeight="1" x14ac:dyDescent="0.2">
      <c r="A8" s="124" t="s">
        <v>573</v>
      </c>
      <c r="B8" s="124"/>
      <c r="C8" s="124"/>
      <c r="D8" s="124"/>
      <c r="E8" s="124"/>
      <c r="F8" s="124"/>
      <c r="G8" s="124"/>
      <c r="H8" s="31"/>
      <c r="I8" s="31"/>
      <c r="J8" s="31"/>
      <c r="K8" s="31"/>
    </row>
    <row r="9" spans="1:11" s="30" customFormat="1" ht="2" customHeight="1" x14ac:dyDescent="0.15">
      <c r="A9" s="31"/>
      <c r="B9" s="31"/>
      <c r="C9" s="31"/>
      <c r="D9" s="31"/>
      <c r="E9" s="31"/>
      <c r="F9" s="31"/>
      <c r="G9" s="31"/>
      <c r="H9" s="31"/>
      <c r="I9" s="31"/>
      <c r="J9" s="31"/>
      <c r="K9" s="31"/>
    </row>
    <row r="10" spans="1:11" s="61" customFormat="1" ht="18.25" customHeight="1" x14ac:dyDescent="0.2">
      <c r="A10" s="126" t="s">
        <v>574</v>
      </c>
      <c r="B10" s="126"/>
      <c r="C10" s="126"/>
      <c r="D10" s="126"/>
      <c r="E10" s="59"/>
      <c r="F10" s="59"/>
      <c r="G10" s="59"/>
      <c r="H10" s="59"/>
      <c r="I10" s="59"/>
      <c r="J10" s="59"/>
      <c r="K10" s="59"/>
    </row>
    <row r="11" spans="1:11" s="61" customFormat="1" ht="1.25" customHeight="1" x14ac:dyDescent="0.15">
      <c r="A11" s="59"/>
      <c r="B11" s="59"/>
      <c r="C11" s="59"/>
      <c r="D11" s="59"/>
      <c r="E11" s="59"/>
      <c r="F11" s="59"/>
      <c r="G11" s="59"/>
      <c r="H11" s="59"/>
      <c r="I11" s="59"/>
      <c r="J11" s="59"/>
      <c r="K11" s="59"/>
    </row>
    <row r="12" spans="1:11" s="61" customFormat="1" ht="13.25" customHeight="1" x14ac:dyDescent="0.15">
      <c r="A12" s="123" t="s">
        <v>258</v>
      </c>
      <c r="B12" s="123"/>
      <c r="C12" s="56" t="s">
        <v>167</v>
      </c>
      <c r="D12" s="56" t="s">
        <v>167</v>
      </c>
      <c r="E12" s="57" t="s">
        <v>257</v>
      </c>
      <c r="F12" s="58">
        <v>120000</v>
      </c>
      <c r="G12" s="59"/>
      <c r="H12" s="59"/>
      <c r="I12" s="59"/>
      <c r="J12" s="59"/>
      <c r="K12" s="60" t="s">
        <v>714</v>
      </c>
    </row>
    <row r="13" spans="1:11" s="61" customFormat="1" ht="13.25" customHeight="1" x14ac:dyDescent="0.15">
      <c r="A13" s="123" t="s">
        <v>575</v>
      </c>
      <c r="B13" s="123"/>
      <c r="C13" s="56" t="s">
        <v>167</v>
      </c>
      <c r="D13" s="56" t="s">
        <v>167</v>
      </c>
      <c r="E13" s="57" t="s">
        <v>226</v>
      </c>
      <c r="F13" s="58">
        <v>364735</v>
      </c>
      <c r="G13" s="59"/>
      <c r="H13" s="59"/>
      <c r="I13" s="59"/>
      <c r="J13" s="59"/>
      <c r="K13" s="60" t="s">
        <v>714</v>
      </c>
    </row>
    <row r="14" spans="1:11" s="61" customFormat="1" ht="2.75" customHeight="1" x14ac:dyDescent="0.15">
      <c r="A14" s="59"/>
      <c r="B14" s="59"/>
      <c r="C14" s="59"/>
      <c r="D14" s="59"/>
      <c r="E14" s="59"/>
      <c r="F14" s="59"/>
      <c r="G14" s="59"/>
      <c r="H14" s="59"/>
      <c r="I14" s="59"/>
      <c r="J14" s="59"/>
      <c r="K14" s="59"/>
    </row>
    <row r="15" spans="1:11" s="61" customFormat="1" ht="14.75" customHeight="1" x14ac:dyDescent="0.15">
      <c r="A15" s="128" t="s">
        <v>576</v>
      </c>
      <c r="B15" s="128"/>
      <c r="C15" s="128"/>
      <c r="D15" s="128"/>
      <c r="E15" s="128"/>
      <c r="F15" s="62">
        <v>484735</v>
      </c>
      <c r="G15" s="59"/>
      <c r="H15" s="59"/>
      <c r="I15" s="59"/>
      <c r="J15" s="59"/>
      <c r="K15" s="59"/>
    </row>
    <row r="16" spans="1:11" s="61" customFormat="1" ht="18.25" customHeight="1" x14ac:dyDescent="0.2">
      <c r="A16" s="130" t="s">
        <v>577</v>
      </c>
      <c r="B16" s="130"/>
      <c r="C16" s="130"/>
      <c r="D16" s="130"/>
      <c r="E16" s="130"/>
      <c r="F16" s="130"/>
      <c r="G16" s="130"/>
      <c r="H16" s="59"/>
      <c r="I16" s="59"/>
      <c r="J16" s="59"/>
      <c r="K16" s="59"/>
    </row>
    <row r="17" spans="1:11" s="61" customFormat="1" ht="2" customHeight="1" x14ac:dyDescent="0.15">
      <c r="A17" s="59"/>
      <c r="B17" s="59"/>
      <c r="C17" s="59"/>
      <c r="D17" s="59"/>
      <c r="E17" s="59"/>
      <c r="F17" s="59"/>
      <c r="G17" s="59"/>
      <c r="H17" s="59"/>
      <c r="I17" s="59"/>
      <c r="J17" s="59"/>
      <c r="K17" s="59"/>
    </row>
    <row r="18" spans="1:11" s="61" customFormat="1" ht="18" customHeight="1" x14ac:dyDescent="0.2">
      <c r="A18" s="126" t="s">
        <v>578</v>
      </c>
      <c r="B18" s="126"/>
      <c r="C18" s="126"/>
      <c r="D18" s="126"/>
      <c r="E18" s="59"/>
      <c r="F18" s="59"/>
      <c r="G18" s="59"/>
      <c r="H18" s="59"/>
      <c r="I18" s="59"/>
      <c r="J18" s="59"/>
      <c r="K18" s="59"/>
    </row>
    <row r="19" spans="1:11" s="61" customFormat="1" ht="1.25" customHeight="1" x14ac:dyDescent="0.15">
      <c r="A19" s="59"/>
      <c r="B19" s="59"/>
      <c r="C19" s="59"/>
      <c r="D19" s="59"/>
      <c r="E19" s="59"/>
      <c r="F19" s="59"/>
      <c r="G19" s="59"/>
      <c r="H19" s="59"/>
      <c r="I19" s="59"/>
      <c r="J19" s="59"/>
      <c r="K19" s="59"/>
    </row>
    <row r="20" spans="1:11" s="61" customFormat="1" ht="13.25" customHeight="1" x14ac:dyDescent="0.15">
      <c r="A20" s="123" t="s">
        <v>579</v>
      </c>
      <c r="B20" s="123"/>
      <c r="C20" s="56" t="s">
        <v>170</v>
      </c>
      <c r="D20" s="56" t="s">
        <v>227</v>
      </c>
      <c r="E20" s="57" t="s">
        <v>226</v>
      </c>
      <c r="F20" s="58">
        <v>250000</v>
      </c>
      <c r="G20" s="63">
        <v>0.5</v>
      </c>
      <c r="H20" s="64">
        <f>G20*F20</f>
        <v>125000</v>
      </c>
      <c r="I20" s="11" t="s">
        <v>529</v>
      </c>
      <c r="J20" s="11" t="s">
        <v>276</v>
      </c>
      <c r="K20" s="60"/>
    </row>
    <row r="21" spans="1:11" s="30" customFormat="1" ht="18.25" customHeight="1" x14ac:dyDescent="0.2">
      <c r="A21" s="122" t="s">
        <v>580</v>
      </c>
      <c r="B21" s="122"/>
      <c r="C21" s="122"/>
      <c r="D21" s="122"/>
      <c r="E21" s="31"/>
      <c r="F21" s="31"/>
      <c r="G21" s="31"/>
      <c r="H21" s="31"/>
      <c r="I21" s="31"/>
      <c r="J21" s="31"/>
      <c r="K21" s="31"/>
    </row>
    <row r="22" spans="1:11" s="30" customFormat="1" ht="1.25" customHeight="1" x14ac:dyDescent="0.15">
      <c r="A22" s="31"/>
      <c r="B22" s="31"/>
      <c r="C22" s="31"/>
      <c r="D22" s="31"/>
      <c r="E22" s="31"/>
      <c r="F22" s="31"/>
      <c r="G22" s="31"/>
      <c r="H22" s="31"/>
      <c r="I22" s="31"/>
      <c r="J22" s="31"/>
      <c r="K22" s="31"/>
    </row>
    <row r="23" spans="1:11" s="30" customFormat="1" ht="13.25" customHeight="1" x14ac:dyDescent="0.15">
      <c r="A23" s="121" t="s">
        <v>581</v>
      </c>
      <c r="B23" s="121"/>
      <c r="C23" s="38" t="s">
        <v>167</v>
      </c>
      <c r="D23" s="38" t="s">
        <v>167</v>
      </c>
      <c r="E23" s="37" t="s">
        <v>204</v>
      </c>
      <c r="F23" s="36">
        <v>4531565</v>
      </c>
      <c r="G23" s="35">
        <v>1</v>
      </c>
      <c r="H23" s="34">
        <f>G23*F23</f>
        <v>4531565</v>
      </c>
      <c r="I23" s="43" t="s">
        <v>277</v>
      </c>
      <c r="J23" s="10" t="s">
        <v>276</v>
      </c>
      <c r="K23" s="31"/>
    </row>
    <row r="24" spans="1:11" s="30" customFormat="1" ht="18.25" customHeight="1" x14ac:dyDescent="0.2">
      <c r="A24" s="122" t="s">
        <v>582</v>
      </c>
      <c r="B24" s="122"/>
      <c r="C24" s="122"/>
      <c r="D24" s="122"/>
      <c r="E24" s="31"/>
      <c r="F24" s="31"/>
      <c r="G24" s="31"/>
      <c r="H24" s="31"/>
      <c r="I24" s="31"/>
      <c r="J24" s="31"/>
      <c r="K24" s="31"/>
    </row>
    <row r="25" spans="1:11" s="30" customFormat="1" ht="1.25" customHeight="1" x14ac:dyDescent="0.15">
      <c r="A25" s="31"/>
      <c r="B25" s="31"/>
      <c r="C25" s="31"/>
      <c r="D25" s="31"/>
      <c r="E25" s="31"/>
      <c r="F25" s="31"/>
      <c r="G25" s="31"/>
      <c r="H25" s="31"/>
      <c r="I25" s="31"/>
      <c r="J25" s="31"/>
      <c r="K25" s="31"/>
    </row>
    <row r="26" spans="1:11" s="30" customFormat="1" ht="13.25" customHeight="1" x14ac:dyDescent="0.15">
      <c r="A26" s="121" t="s">
        <v>583</v>
      </c>
      <c r="B26" s="121"/>
      <c r="C26" s="38" t="s">
        <v>190</v>
      </c>
      <c r="D26" s="38" t="s">
        <v>584</v>
      </c>
      <c r="E26" s="37" t="s">
        <v>226</v>
      </c>
      <c r="F26" s="36">
        <v>104213</v>
      </c>
      <c r="G26" s="35">
        <v>0.5</v>
      </c>
      <c r="H26" s="34">
        <f>G26*F26</f>
        <v>52106.5</v>
      </c>
      <c r="I26" s="10" t="s">
        <v>529</v>
      </c>
      <c r="J26" s="47" t="s">
        <v>276</v>
      </c>
      <c r="K26" s="31"/>
    </row>
    <row r="27" spans="1:11" s="30" customFormat="1" ht="18.25" customHeight="1" x14ac:dyDescent="0.2">
      <c r="A27" s="122" t="s">
        <v>585</v>
      </c>
      <c r="B27" s="122"/>
      <c r="C27" s="122"/>
      <c r="D27" s="122"/>
      <c r="E27" s="31"/>
      <c r="F27" s="31"/>
      <c r="G27" s="31"/>
      <c r="H27" s="31"/>
      <c r="I27" s="31"/>
      <c r="J27" s="31"/>
      <c r="K27" s="31"/>
    </row>
    <row r="28" spans="1:11" s="30" customFormat="1" ht="1.25" customHeight="1" x14ac:dyDescent="0.15">
      <c r="A28" s="31"/>
      <c r="B28" s="31"/>
      <c r="C28" s="31"/>
      <c r="D28" s="31"/>
      <c r="E28" s="31"/>
      <c r="F28" s="31"/>
      <c r="G28" s="31"/>
      <c r="H28" s="31"/>
      <c r="I28" s="31"/>
      <c r="J28" s="31"/>
      <c r="K28" s="31"/>
    </row>
    <row r="29" spans="1:11" s="30" customFormat="1" ht="13.25" customHeight="1" x14ac:dyDescent="0.15">
      <c r="A29" s="121" t="s">
        <v>586</v>
      </c>
      <c r="B29" s="121"/>
      <c r="C29" s="38" t="s">
        <v>190</v>
      </c>
      <c r="D29" s="38" t="s">
        <v>587</v>
      </c>
      <c r="E29" s="37" t="s">
        <v>226</v>
      </c>
      <c r="F29" s="36">
        <v>73301</v>
      </c>
      <c r="G29" s="31"/>
      <c r="H29" s="31"/>
      <c r="I29" s="31"/>
      <c r="J29" s="31"/>
      <c r="K29" s="31"/>
    </row>
    <row r="30" spans="1:11" s="30" customFormat="1" ht="18.25" customHeight="1" x14ac:dyDescent="0.2">
      <c r="A30" s="122" t="s">
        <v>588</v>
      </c>
      <c r="B30" s="122"/>
      <c r="C30" s="122"/>
      <c r="D30" s="122"/>
      <c r="E30" s="31"/>
      <c r="F30" s="31"/>
      <c r="G30" s="31"/>
      <c r="H30" s="31"/>
      <c r="I30" s="31"/>
      <c r="J30" s="31"/>
      <c r="K30" s="31"/>
    </row>
    <row r="31" spans="1:11" s="30" customFormat="1" ht="1.25" customHeight="1" x14ac:dyDescent="0.15">
      <c r="A31" s="31"/>
      <c r="B31" s="31"/>
      <c r="C31" s="31"/>
      <c r="D31" s="31"/>
      <c r="E31" s="31"/>
      <c r="F31" s="31"/>
      <c r="G31" s="31"/>
      <c r="H31" s="31"/>
      <c r="I31" s="31"/>
      <c r="J31" s="31"/>
      <c r="K31" s="31"/>
    </row>
    <row r="32" spans="1:11" s="30" customFormat="1" ht="13.25" customHeight="1" x14ac:dyDescent="0.15">
      <c r="A32" s="121" t="s">
        <v>575</v>
      </c>
      <c r="B32" s="121"/>
      <c r="C32" s="38" t="s">
        <v>167</v>
      </c>
      <c r="D32" s="38" t="s">
        <v>167</v>
      </c>
      <c r="E32" s="37" t="s">
        <v>226</v>
      </c>
      <c r="F32" s="36">
        <v>2557515</v>
      </c>
      <c r="G32" s="35">
        <v>0.5</v>
      </c>
      <c r="H32" s="34">
        <f>G32*F32</f>
        <v>1278757.5</v>
      </c>
      <c r="I32" s="10" t="s">
        <v>529</v>
      </c>
      <c r="J32" s="47" t="s">
        <v>276</v>
      </c>
      <c r="K32" s="31"/>
    </row>
    <row r="33" spans="1:11" s="30" customFormat="1" ht="18.25" customHeight="1" x14ac:dyDescent="0.2">
      <c r="A33" s="122" t="s">
        <v>589</v>
      </c>
      <c r="B33" s="122"/>
      <c r="C33" s="122"/>
      <c r="D33" s="122"/>
      <c r="E33" s="31"/>
      <c r="F33" s="31"/>
      <c r="G33" s="31"/>
      <c r="H33" s="31"/>
      <c r="I33" s="31"/>
      <c r="J33" s="31"/>
      <c r="K33" s="31"/>
    </row>
    <row r="34" spans="1:11" s="30" customFormat="1" ht="1.25" customHeight="1" x14ac:dyDescent="0.15">
      <c r="A34" s="31"/>
      <c r="B34" s="31"/>
      <c r="C34" s="31"/>
      <c r="D34" s="31"/>
      <c r="E34" s="31"/>
      <c r="F34" s="31"/>
      <c r="G34" s="31"/>
      <c r="H34" s="31"/>
      <c r="I34" s="31"/>
      <c r="J34" s="31"/>
      <c r="K34" s="31"/>
    </row>
    <row r="35" spans="1:11" s="30" customFormat="1" ht="13.25" customHeight="1" x14ac:dyDescent="0.15">
      <c r="A35" s="121" t="s">
        <v>590</v>
      </c>
      <c r="B35" s="121"/>
      <c r="C35" s="38" t="s">
        <v>190</v>
      </c>
      <c r="D35" s="38" t="s">
        <v>591</v>
      </c>
      <c r="E35" s="37" t="s">
        <v>226</v>
      </c>
      <c r="F35" s="36">
        <v>580635</v>
      </c>
      <c r="G35" s="31"/>
      <c r="H35" s="31"/>
      <c r="I35" s="31"/>
      <c r="J35" s="31"/>
      <c r="K35" s="31"/>
    </row>
    <row r="36" spans="1:11" s="30" customFormat="1" ht="13.25" customHeight="1" x14ac:dyDescent="0.15">
      <c r="A36" s="121" t="s">
        <v>575</v>
      </c>
      <c r="B36" s="121"/>
      <c r="C36" s="38" t="s">
        <v>167</v>
      </c>
      <c r="D36" s="38" t="s">
        <v>167</v>
      </c>
      <c r="E36" s="37" t="s">
        <v>226</v>
      </c>
      <c r="F36" s="36">
        <v>580636</v>
      </c>
      <c r="G36" s="35">
        <v>0.5</v>
      </c>
      <c r="H36" s="34">
        <f>G36*F36</f>
        <v>290318</v>
      </c>
      <c r="I36" s="10" t="s">
        <v>529</v>
      </c>
      <c r="J36" s="47" t="s">
        <v>276</v>
      </c>
      <c r="K36" s="31"/>
    </row>
    <row r="37" spans="1:11" s="30" customFormat="1" ht="18.25" customHeight="1" x14ac:dyDescent="0.2">
      <c r="A37" s="122" t="s">
        <v>592</v>
      </c>
      <c r="B37" s="122"/>
      <c r="C37" s="122"/>
      <c r="D37" s="122"/>
      <c r="E37" s="31"/>
      <c r="F37" s="31"/>
      <c r="G37" s="31"/>
      <c r="H37" s="31"/>
      <c r="I37" s="31"/>
      <c r="J37" s="31"/>
      <c r="K37" s="31"/>
    </row>
    <row r="38" spans="1:11" s="30" customFormat="1" ht="1.25" customHeight="1" x14ac:dyDescent="0.15">
      <c r="A38" s="31"/>
      <c r="B38" s="31"/>
      <c r="C38" s="31"/>
      <c r="D38" s="31"/>
      <c r="E38" s="31"/>
      <c r="F38" s="31"/>
      <c r="G38" s="31"/>
      <c r="H38" s="31"/>
      <c r="I38" s="31"/>
      <c r="J38" s="31"/>
      <c r="K38" s="31"/>
    </row>
    <row r="39" spans="1:11" s="30" customFormat="1" ht="13.25" customHeight="1" x14ac:dyDescent="0.15">
      <c r="A39" s="121" t="s">
        <v>593</v>
      </c>
      <c r="B39" s="121"/>
      <c r="C39" s="38" t="s">
        <v>190</v>
      </c>
      <c r="D39" s="38" t="s">
        <v>261</v>
      </c>
      <c r="E39" s="37" t="s">
        <v>226</v>
      </c>
      <c r="F39" s="36">
        <v>150985</v>
      </c>
      <c r="G39" s="35">
        <v>0.5</v>
      </c>
      <c r="H39" s="34">
        <f>G39*F39</f>
        <v>75492.5</v>
      </c>
      <c r="I39" s="10" t="s">
        <v>529</v>
      </c>
      <c r="J39" s="47" t="s">
        <v>276</v>
      </c>
      <c r="K39" s="31"/>
    </row>
    <row r="40" spans="1:11" s="30" customFormat="1" ht="18.25" customHeight="1" x14ac:dyDescent="0.2">
      <c r="A40" s="122" t="s">
        <v>594</v>
      </c>
      <c r="B40" s="122"/>
      <c r="C40" s="122"/>
      <c r="D40" s="122"/>
      <c r="E40" s="31"/>
      <c r="F40" s="31"/>
      <c r="G40" s="31"/>
      <c r="H40" s="31"/>
      <c r="I40" s="31"/>
      <c r="J40" s="31"/>
      <c r="K40" s="31"/>
    </row>
    <row r="41" spans="1:11" s="30" customFormat="1" ht="1.25" customHeight="1" x14ac:dyDescent="0.15">
      <c r="A41" s="31"/>
      <c r="B41" s="31"/>
      <c r="C41" s="31"/>
      <c r="D41" s="31"/>
      <c r="E41" s="31"/>
      <c r="F41" s="31"/>
      <c r="G41" s="31"/>
      <c r="H41" s="31"/>
      <c r="I41" s="31"/>
      <c r="J41" s="31"/>
      <c r="K41" s="31"/>
    </row>
    <row r="42" spans="1:11" s="30" customFormat="1" ht="13.25" customHeight="1" x14ac:dyDescent="0.15">
      <c r="A42" s="121" t="s">
        <v>595</v>
      </c>
      <c r="B42" s="121"/>
      <c r="C42" s="38" t="s">
        <v>167</v>
      </c>
      <c r="D42" s="38" t="s">
        <v>167</v>
      </c>
      <c r="E42" s="37" t="s">
        <v>226</v>
      </c>
      <c r="F42" s="36">
        <v>55070</v>
      </c>
      <c r="G42" s="31"/>
      <c r="H42" s="31"/>
      <c r="I42" s="31"/>
      <c r="J42" s="31"/>
      <c r="K42" s="45" t="s">
        <v>714</v>
      </c>
    </row>
    <row r="43" spans="1:11" s="30" customFormat="1" ht="18.25" customHeight="1" x14ac:dyDescent="0.2">
      <c r="A43" s="122" t="s">
        <v>596</v>
      </c>
      <c r="B43" s="122"/>
      <c r="C43" s="122"/>
      <c r="D43" s="122"/>
      <c r="E43" s="31"/>
      <c r="F43" s="31"/>
      <c r="G43" s="31"/>
      <c r="H43" s="31"/>
      <c r="I43" s="31"/>
      <c r="J43" s="31"/>
      <c r="K43" s="31"/>
    </row>
    <row r="44" spans="1:11" s="30" customFormat="1" ht="1.25" customHeight="1" x14ac:dyDescent="0.15">
      <c r="A44" s="31"/>
      <c r="B44" s="31"/>
      <c r="C44" s="31"/>
      <c r="D44" s="31"/>
      <c r="E44" s="31"/>
      <c r="F44" s="31"/>
      <c r="G44" s="31"/>
      <c r="H44" s="31"/>
      <c r="I44" s="31"/>
      <c r="J44" s="31"/>
      <c r="K44" s="31"/>
    </row>
    <row r="45" spans="1:11" s="30" customFormat="1" ht="13.25" customHeight="1" x14ac:dyDescent="0.15">
      <c r="A45" s="121" t="s">
        <v>593</v>
      </c>
      <c r="B45" s="121"/>
      <c r="C45" s="38" t="s">
        <v>190</v>
      </c>
      <c r="D45" s="38" t="s">
        <v>261</v>
      </c>
      <c r="E45" s="37" t="s">
        <v>226</v>
      </c>
      <c r="F45" s="36">
        <v>24500</v>
      </c>
      <c r="G45" s="35">
        <v>0.5</v>
      </c>
      <c r="H45" s="34">
        <f>G45*F45</f>
        <v>12250</v>
      </c>
      <c r="I45" s="10" t="s">
        <v>529</v>
      </c>
      <c r="J45" s="47" t="s">
        <v>276</v>
      </c>
      <c r="K45" s="31"/>
    </row>
    <row r="46" spans="1:11" s="30" customFormat="1" ht="18.25" customHeight="1" x14ac:dyDescent="0.2">
      <c r="A46" s="122" t="s">
        <v>597</v>
      </c>
      <c r="B46" s="122"/>
      <c r="C46" s="122"/>
      <c r="D46" s="122"/>
      <c r="E46" s="31"/>
      <c r="F46" s="31"/>
      <c r="G46" s="31"/>
      <c r="H46" s="31"/>
      <c r="I46" s="31"/>
      <c r="J46" s="31"/>
      <c r="K46" s="31"/>
    </row>
    <row r="47" spans="1:11" s="30" customFormat="1" ht="1.25" customHeight="1" x14ac:dyDescent="0.15">
      <c r="A47" s="31"/>
      <c r="B47" s="31"/>
      <c r="C47" s="31"/>
      <c r="D47" s="31"/>
      <c r="E47" s="31"/>
      <c r="F47" s="31"/>
      <c r="G47" s="31"/>
      <c r="H47" s="31"/>
      <c r="I47" s="31"/>
      <c r="J47" s="31"/>
      <c r="K47" s="31"/>
    </row>
    <row r="48" spans="1:11" s="30" customFormat="1" ht="13.25" customHeight="1" x14ac:dyDescent="0.15">
      <c r="A48" s="121" t="s">
        <v>598</v>
      </c>
      <c r="B48" s="121"/>
      <c r="C48" s="38" t="s">
        <v>175</v>
      </c>
      <c r="D48" s="38" t="s">
        <v>599</v>
      </c>
      <c r="E48" s="37" t="s">
        <v>226</v>
      </c>
      <c r="F48" s="36">
        <v>100000</v>
      </c>
      <c r="G48" s="35">
        <v>0.5</v>
      </c>
      <c r="H48" s="34">
        <f>G48*F48</f>
        <v>50000</v>
      </c>
      <c r="I48" s="10" t="s">
        <v>529</v>
      </c>
      <c r="J48" s="47" t="s">
        <v>276</v>
      </c>
      <c r="K48" s="31"/>
    </row>
    <row r="49" spans="1:11" s="30" customFormat="1" ht="18.25" customHeight="1" x14ac:dyDescent="0.2">
      <c r="A49" s="122" t="s">
        <v>600</v>
      </c>
      <c r="B49" s="122"/>
      <c r="C49" s="122"/>
      <c r="D49" s="122"/>
      <c r="E49" s="31"/>
      <c r="F49" s="31"/>
      <c r="G49" s="31"/>
      <c r="H49" s="31"/>
      <c r="I49" s="31"/>
      <c r="J49" s="31"/>
      <c r="K49" s="31"/>
    </row>
    <row r="50" spans="1:11" s="30" customFormat="1" ht="1.25" customHeight="1" x14ac:dyDescent="0.15">
      <c r="A50" s="31"/>
      <c r="B50" s="31"/>
      <c r="C50" s="31"/>
      <c r="D50" s="31"/>
      <c r="E50" s="31"/>
      <c r="F50" s="31"/>
      <c r="G50" s="31"/>
      <c r="H50" s="31"/>
      <c r="I50" s="31"/>
      <c r="J50" s="31"/>
      <c r="K50" s="31"/>
    </row>
    <row r="51" spans="1:11" s="30" customFormat="1" ht="13.25" customHeight="1" x14ac:dyDescent="0.15">
      <c r="A51" s="121" t="s">
        <v>214</v>
      </c>
      <c r="B51" s="121"/>
      <c r="C51" s="38" t="s">
        <v>167</v>
      </c>
      <c r="D51" s="38" t="s">
        <v>167</v>
      </c>
      <c r="E51" s="37" t="s">
        <v>204</v>
      </c>
      <c r="F51" s="36">
        <v>73000</v>
      </c>
      <c r="G51" s="35">
        <v>1</v>
      </c>
      <c r="H51" s="34">
        <f>G51*F51</f>
        <v>73000</v>
      </c>
      <c r="I51" s="43" t="s">
        <v>277</v>
      </c>
      <c r="J51" s="10" t="s">
        <v>276</v>
      </c>
      <c r="K51" s="31"/>
    </row>
    <row r="52" spans="1:11" s="30" customFormat="1" ht="18.25" customHeight="1" x14ac:dyDescent="0.2">
      <c r="A52" s="122" t="s">
        <v>601</v>
      </c>
      <c r="B52" s="122"/>
      <c r="C52" s="122"/>
      <c r="D52" s="122"/>
      <c r="E52" s="31"/>
      <c r="F52" s="31"/>
      <c r="G52" s="31"/>
      <c r="H52" s="31"/>
      <c r="I52" s="31"/>
      <c r="J52" s="31"/>
      <c r="K52" s="31"/>
    </row>
    <row r="53" spans="1:11" s="30" customFormat="1" ht="1.25" customHeight="1" x14ac:dyDescent="0.15">
      <c r="A53" s="31"/>
      <c r="B53" s="31"/>
      <c r="C53" s="31"/>
      <c r="D53" s="31"/>
      <c r="E53" s="31"/>
      <c r="F53" s="31"/>
      <c r="G53" s="31"/>
      <c r="H53" s="31"/>
      <c r="I53" s="31"/>
      <c r="J53" s="31"/>
      <c r="K53" s="31"/>
    </row>
    <row r="54" spans="1:11" s="30" customFormat="1" ht="24.5" customHeight="1" x14ac:dyDescent="0.15">
      <c r="A54" s="121" t="s">
        <v>602</v>
      </c>
      <c r="B54" s="121"/>
      <c r="C54" s="38" t="s">
        <v>190</v>
      </c>
      <c r="D54" s="38" t="s">
        <v>591</v>
      </c>
      <c r="E54" s="37" t="s">
        <v>204</v>
      </c>
      <c r="F54" s="36">
        <v>150000</v>
      </c>
      <c r="G54" s="35">
        <v>1</v>
      </c>
      <c r="H54" s="34">
        <f>G54*F54</f>
        <v>150000</v>
      </c>
      <c r="I54" s="43" t="s">
        <v>277</v>
      </c>
      <c r="J54" s="10" t="s">
        <v>276</v>
      </c>
      <c r="K54" s="31"/>
    </row>
    <row r="55" spans="1:11" s="30" customFormat="1" ht="18.25" customHeight="1" x14ac:dyDescent="0.2">
      <c r="A55" s="122" t="s">
        <v>603</v>
      </c>
      <c r="B55" s="122"/>
      <c r="C55" s="122"/>
      <c r="D55" s="122"/>
      <c r="E55" s="31"/>
      <c r="F55" s="31"/>
      <c r="G55" s="31"/>
      <c r="H55" s="31"/>
      <c r="I55" s="31"/>
      <c r="J55" s="31"/>
      <c r="K55" s="31"/>
    </row>
    <row r="56" spans="1:11" s="30" customFormat="1" ht="1.25" customHeight="1" x14ac:dyDescent="0.15">
      <c r="A56" s="31"/>
      <c r="B56" s="31"/>
      <c r="C56" s="31"/>
      <c r="D56" s="31"/>
      <c r="E56" s="31"/>
      <c r="F56" s="31"/>
      <c r="G56" s="31"/>
      <c r="H56" s="31"/>
      <c r="I56" s="31"/>
      <c r="J56" s="31"/>
      <c r="K56" s="31"/>
    </row>
    <row r="57" spans="1:11" s="30" customFormat="1" ht="13.25" customHeight="1" x14ac:dyDescent="0.15">
      <c r="A57" s="121" t="s">
        <v>219</v>
      </c>
      <c r="B57" s="121"/>
      <c r="C57" s="38" t="s">
        <v>167</v>
      </c>
      <c r="D57" s="38" t="s">
        <v>167</v>
      </c>
      <c r="E57" s="37" t="s">
        <v>604</v>
      </c>
      <c r="F57" s="36">
        <v>1000000</v>
      </c>
      <c r="G57" s="35">
        <v>1</v>
      </c>
      <c r="H57" s="34">
        <f>G57*F57</f>
        <v>1000000</v>
      </c>
      <c r="I57" s="10" t="s">
        <v>529</v>
      </c>
      <c r="J57" s="10" t="s">
        <v>62</v>
      </c>
      <c r="K57" s="31"/>
    </row>
    <row r="58" spans="1:11" s="30" customFormat="1" ht="2.75" customHeight="1" x14ac:dyDescent="0.15">
      <c r="A58" s="31"/>
      <c r="B58" s="31"/>
      <c r="C58" s="31"/>
      <c r="D58" s="31"/>
      <c r="E58" s="31"/>
      <c r="F58" s="31"/>
      <c r="G58" s="31"/>
      <c r="H58" s="31"/>
      <c r="I58" s="31"/>
      <c r="J58" s="31"/>
      <c r="K58" s="31"/>
    </row>
    <row r="59" spans="1:11" s="30" customFormat="1" ht="14.75" customHeight="1" x14ac:dyDescent="0.15">
      <c r="A59" s="129" t="s">
        <v>605</v>
      </c>
      <c r="B59" s="129"/>
      <c r="C59" s="129"/>
      <c r="D59" s="129"/>
      <c r="E59" s="129"/>
      <c r="F59" s="33">
        <v>10231420</v>
      </c>
      <c r="G59" s="31"/>
      <c r="H59" s="31"/>
      <c r="I59" s="31"/>
      <c r="J59" s="31"/>
      <c r="K59" s="31"/>
    </row>
    <row r="60" spans="1:11" s="30" customFormat="1" ht="18.25" customHeight="1" x14ac:dyDescent="0.2">
      <c r="A60" s="124" t="s">
        <v>606</v>
      </c>
      <c r="B60" s="124"/>
      <c r="C60" s="124"/>
      <c r="D60" s="124"/>
      <c r="E60" s="124"/>
      <c r="F60" s="124"/>
      <c r="G60" s="124"/>
      <c r="H60" s="31"/>
      <c r="I60" s="31"/>
      <c r="J60" s="31"/>
      <c r="K60" s="31"/>
    </row>
    <row r="61" spans="1:11" s="30" customFormat="1" ht="2" customHeight="1" x14ac:dyDescent="0.15">
      <c r="A61" s="31"/>
      <c r="B61" s="31"/>
      <c r="C61" s="31"/>
      <c r="D61" s="31"/>
      <c r="E61" s="31"/>
      <c r="F61" s="31"/>
      <c r="G61" s="31"/>
      <c r="H61" s="31"/>
      <c r="I61" s="31"/>
      <c r="J61" s="31"/>
      <c r="K61" s="31"/>
    </row>
    <row r="62" spans="1:11" s="30" customFormat="1" ht="18.25" customHeight="1" x14ac:dyDescent="0.2">
      <c r="A62" s="122" t="s">
        <v>607</v>
      </c>
      <c r="B62" s="122"/>
      <c r="C62" s="122"/>
      <c r="D62" s="122"/>
      <c r="E62" s="31"/>
      <c r="F62" s="31"/>
      <c r="G62" s="31"/>
      <c r="H62" s="31"/>
      <c r="I62" s="31"/>
      <c r="J62" s="31"/>
      <c r="K62" s="31"/>
    </row>
    <row r="63" spans="1:11" s="30" customFormat="1" ht="1.25" customHeight="1" x14ac:dyDescent="0.15">
      <c r="A63" s="31"/>
      <c r="B63" s="31"/>
      <c r="C63" s="31"/>
      <c r="D63" s="31"/>
      <c r="E63" s="31"/>
      <c r="F63" s="31"/>
      <c r="G63" s="31"/>
      <c r="H63" s="31"/>
      <c r="I63" s="31"/>
      <c r="J63" s="31"/>
      <c r="K63" s="31"/>
    </row>
    <row r="64" spans="1:11" s="30" customFormat="1" ht="13.25" customHeight="1" x14ac:dyDescent="0.15">
      <c r="A64" s="121" t="s">
        <v>608</v>
      </c>
      <c r="B64" s="121"/>
      <c r="C64" s="38" t="s">
        <v>170</v>
      </c>
      <c r="D64" s="38" t="s">
        <v>242</v>
      </c>
      <c r="E64" s="37" t="s">
        <v>204</v>
      </c>
      <c r="F64" s="36">
        <v>727500</v>
      </c>
      <c r="G64" s="35">
        <v>1</v>
      </c>
      <c r="H64" s="34">
        <f>G64*F64</f>
        <v>727500</v>
      </c>
      <c r="I64" s="43" t="s">
        <v>277</v>
      </c>
      <c r="J64" s="10" t="s">
        <v>276</v>
      </c>
      <c r="K64" s="31"/>
    </row>
    <row r="65" spans="1:11" s="30" customFormat="1" ht="2.75" customHeight="1" x14ac:dyDescent="0.15">
      <c r="A65" s="31"/>
      <c r="B65" s="31"/>
      <c r="C65" s="31"/>
      <c r="D65" s="31"/>
      <c r="E65" s="31"/>
      <c r="F65" s="31"/>
      <c r="G65" s="31"/>
      <c r="H65" s="31"/>
      <c r="I65" s="31"/>
      <c r="J65" s="31"/>
      <c r="K65" s="31"/>
    </row>
    <row r="66" spans="1:11" s="30" customFormat="1" ht="14.75" customHeight="1" x14ac:dyDescent="0.15">
      <c r="A66" s="129" t="s">
        <v>609</v>
      </c>
      <c r="B66" s="129"/>
      <c r="C66" s="129"/>
      <c r="D66" s="129"/>
      <c r="E66" s="129"/>
      <c r="F66" s="33">
        <v>727500</v>
      </c>
      <c r="G66" s="31"/>
      <c r="H66" s="31"/>
      <c r="I66" s="31"/>
      <c r="J66" s="31"/>
      <c r="K66" s="31"/>
    </row>
    <row r="67" spans="1:11" s="30" customFormat="1" ht="18.25" customHeight="1" x14ac:dyDescent="0.2">
      <c r="A67" s="124" t="s">
        <v>610</v>
      </c>
      <c r="B67" s="124"/>
      <c r="C67" s="124"/>
      <c r="D67" s="124"/>
      <c r="E67" s="124"/>
      <c r="F67" s="124"/>
      <c r="G67" s="124"/>
      <c r="H67" s="31"/>
      <c r="I67" s="31"/>
      <c r="J67" s="31"/>
      <c r="K67" s="31"/>
    </row>
    <row r="68" spans="1:11" s="30" customFormat="1" ht="2" customHeight="1" x14ac:dyDescent="0.15">
      <c r="A68" s="31"/>
      <c r="B68" s="31"/>
      <c r="C68" s="31"/>
      <c r="D68" s="31"/>
      <c r="E68" s="31"/>
      <c r="F68" s="31"/>
      <c r="G68" s="31"/>
      <c r="H68" s="31"/>
      <c r="I68" s="31"/>
      <c r="J68" s="31"/>
      <c r="K68" s="31"/>
    </row>
    <row r="69" spans="1:11" s="30" customFormat="1" ht="18.25" customHeight="1" x14ac:dyDescent="0.2">
      <c r="A69" s="122" t="s">
        <v>611</v>
      </c>
      <c r="B69" s="122"/>
      <c r="C69" s="122"/>
      <c r="D69" s="122"/>
      <c r="E69" s="31"/>
      <c r="F69" s="31"/>
      <c r="G69" s="31"/>
      <c r="H69" s="31"/>
      <c r="I69" s="31"/>
      <c r="J69" s="31"/>
      <c r="K69" s="31"/>
    </row>
    <row r="70" spans="1:11" s="30" customFormat="1" ht="1.25" customHeight="1" x14ac:dyDescent="0.15">
      <c r="A70" s="31"/>
      <c r="B70" s="31"/>
      <c r="C70" s="31"/>
      <c r="D70" s="31"/>
      <c r="E70" s="31"/>
      <c r="F70" s="31"/>
      <c r="G70" s="31"/>
      <c r="H70" s="31"/>
      <c r="I70" s="31"/>
      <c r="J70" s="31"/>
      <c r="K70" s="31"/>
    </row>
    <row r="71" spans="1:11" s="30" customFormat="1" ht="13.25" customHeight="1" x14ac:dyDescent="0.15">
      <c r="A71" s="121" t="s">
        <v>612</v>
      </c>
      <c r="B71" s="121"/>
      <c r="C71" s="38" t="s">
        <v>190</v>
      </c>
      <c r="D71" s="38" t="s">
        <v>613</v>
      </c>
      <c r="E71" s="37" t="s">
        <v>226</v>
      </c>
      <c r="F71" s="36">
        <v>1000000</v>
      </c>
      <c r="G71" s="35">
        <v>0.5</v>
      </c>
      <c r="H71" s="34">
        <f>G71*F71</f>
        <v>500000</v>
      </c>
      <c r="I71" s="10" t="s">
        <v>529</v>
      </c>
      <c r="J71" s="47" t="s">
        <v>276</v>
      </c>
      <c r="K71" s="31"/>
    </row>
    <row r="72" spans="1:11" s="30" customFormat="1" ht="13.25" customHeight="1" x14ac:dyDescent="0.15">
      <c r="A72" s="121" t="s">
        <v>614</v>
      </c>
      <c r="B72" s="121"/>
      <c r="C72" s="38" t="s">
        <v>190</v>
      </c>
      <c r="D72" s="38" t="s">
        <v>615</v>
      </c>
      <c r="E72" s="37" t="s">
        <v>226</v>
      </c>
      <c r="F72" s="36">
        <v>5000000</v>
      </c>
      <c r="G72" s="35">
        <v>0.5</v>
      </c>
      <c r="H72" s="34">
        <f>G72*F72</f>
        <v>2500000</v>
      </c>
      <c r="I72" s="10" t="s">
        <v>529</v>
      </c>
      <c r="J72" s="47" t="s">
        <v>276</v>
      </c>
      <c r="K72" s="31"/>
    </row>
    <row r="73" spans="1:11" s="30" customFormat="1" ht="13.25" customHeight="1" x14ac:dyDescent="0.15">
      <c r="A73" s="121" t="s">
        <v>616</v>
      </c>
      <c r="B73" s="121"/>
      <c r="C73" s="38" t="s">
        <v>175</v>
      </c>
      <c r="D73" s="38" t="s">
        <v>617</v>
      </c>
      <c r="E73" s="37" t="s">
        <v>618</v>
      </c>
      <c r="F73" s="36">
        <v>2500000</v>
      </c>
      <c r="G73" s="35"/>
      <c r="H73" s="34"/>
      <c r="I73" s="10"/>
      <c r="J73" s="47"/>
      <c r="K73" s="31"/>
    </row>
    <row r="74" spans="1:11" s="30" customFormat="1" ht="13.25" customHeight="1" x14ac:dyDescent="0.15">
      <c r="A74" s="121" t="s">
        <v>619</v>
      </c>
      <c r="B74" s="121"/>
      <c r="C74" s="38" t="s">
        <v>170</v>
      </c>
      <c r="D74" s="38" t="s">
        <v>620</v>
      </c>
      <c r="E74" s="37" t="s">
        <v>226</v>
      </c>
      <c r="F74" s="36">
        <v>480000</v>
      </c>
      <c r="G74" s="35">
        <v>0.5</v>
      </c>
      <c r="H74" s="34">
        <f>G74*F74</f>
        <v>240000</v>
      </c>
      <c r="I74" s="10" t="s">
        <v>529</v>
      </c>
      <c r="J74" s="47" t="s">
        <v>276</v>
      </c>
      <c r="K74" s="31"/>
    </row>
    <row r="75" spans="1:11" s="30" customFormat="1" ht="13.25" customHeight="1" x14ac:dyDescent="0.15">
      <c r="A75" s="121" t="s">
        <v>621</v>
      </c>
      <c r="B75" s="121"/>
      <c r="C75" s="38" t="s">
        <v>170</v>
      </c>
      <c r="D75" s="38" t="s">
        <v>622</v>
      </c>
      <c r="E75" s="37" t="s">
        <v>226</v>
      </c>
      <c r="F75" s="36">
        <v>600000</v>
      </c>
      <c r="G75" s="35">
        <v>0.5</v>
      </c>
      <c r="H75" s="34">
        <f>G75*F75</f>
        <v>300000</v>
      </c>
      <c r="I75" s="10" t="s">
        <v>529</v>
      </c>
      <c r="J75" s="47" t="s">
        <v>276</v>
      </c>
      <c r="K75" s="31"/>
    </row>
    <row r="76" spans="1:11" s="30" customFormat="1" ht="2.75" customHeight="1" x14ac:dyDescent="0.15">
      <c r="A76" s="31"/>
      <c r="B76" s="31"/>
      <c r="C76" s="31"/>
      <c r="D76" s="31"/>
      <c r="E76" s="31"/>
      <c r="F76" s="31"/>
      <c r="G76" s="31"/>
      <c r="H76" s="31"/>
      <c r="I76" s="31"/>
      <c r="J76" s="31"/>
      <c r="K76" s="31"/>
    </row>
    <row r="77" spans="1:11" s="30" customFormat="1" ht="14.75" customHeight="1" x14ac:dyDescent="0.15">
      <c r="A77" s="129" t="s">
        <v>623</v>
      </c>
      <c r="B77" s="129"/>
      <c r="C77" s="129"/>
      <c r="D77" s="129"/>
      <c r="E77" s="129"/>
      <c r="F77" s="33">
        <v>9580000</v>
      </c>
      <c r="G77" s="31"/>
      <c r="H77" s="31"/>
      <c r="I77" s="31"/>
      <c r="J77" s="31"/>
      <c r="K77" s="31"/>
    </row>
    <row r="78" spans="1:11" s="30" customFormat="1" ht="18.25" customHeight="1" x14ac:dyDescent="0.2">
      <c r="A78" s="124" t="s">
        <v>624</v>
      </c>
      <c r="B78" s="124"/>
      <c r="C78" s="124"/>
      <c r="D78" s="124"/>
      <c r="E78" s="124"/>
      <c r="F78" s="124"/>
      <c r="G78" s="124"/>
      <c r="H78" s="31"/>
      <c r="I78" s="31"/>
      <c r="J78" s="31"/>
      <c r="K78" s="31"/>
    </row>
    <row r="79" spans="1:11" s="30" customFormat="1" ht="2" customHeight="1" x14ac:dyDescent="0.15">
      <c r="A79" s="31"/>
      <c r="B79" s="31"/>
      <c r="C79" s="31"/>
      <c r="D79" s="31"/>
      <c r="E79" s="31"/>
      <c r="F79" s="31"/>
      <c r="G79" s="31"/>
      <c r="H79" s="31"/>
      <c r="I79" s="31"/>
      <c r="J79" s="31"/>
      <c r="K79" s="31"/>
    </row>
    <row r="80" spans="1:11" s="30" customFormat="1" ht="18.25" customHeight="1" x14ac:dyDescent="0.2">
      <c r="A80" s="122" t="s">
        <v>625</v>
      </c>
      <c r="B80" s="122"/>
      <c r="C80" s="122"/>
      <c r="D80" s="122"/>
      <c r="E80" s="31"/>
      <c r="F80" s="31"/>
      <c r="G80" s="31"/>
      <c r="H80" s="31"/>
      <c r="I80" s="31"/>
      <c r="J80" s="31"/>
      <c r="K80" s="31"/>
    </row>
    <row r="81" spans="1:11" s="30" customFormat="1" ht="1.25" customHeight="1" x14ac:dyDescent="0.15">
      <c r="A81" s="31"/>
      <c r="B81" s="31"/>
      <c r="C81" s="31"/>
      <c r="D81" s="31"/>
      <c r="E81" s="31"/>
      <c r="F81" s="31"/>
      <c r="G81" s="31"/>
      <c r="H81" s="31"/>
      <c r="I81" s="31"/>
      <c r="J81" s="31"/>
      <c r="K81" s="31"/>
    </row>
    <row r="82" spans="1:11" s="30" customFormat="1" ht="13.25" customHeight="1" x14ac:dyDescent="0.15">
      <c r="A82" s="121" t="s">
        <v>626</v>
      </c>
      <c r="B82" s="121"/>
      <c r="C82" s="38" t="s">
        <v>170</v>
      </c>
      <c r="D82" s="38" t="s">
        <v>627</v>
      </c>
      <c r="E82" s="37" t="s">
        <v>628</v>
      </c>
      <c r="F82" s="36">
        <v>391801</v>
      </c>
      <c r="G82" s="31"/>
      <c r="H82" s="31"/>
      <c r="I82" s="31"/>
      <c r="J82" s="31"/>
      <c r="K82" s="45" t="s">
        <v>713</v>
      </c>
    </row>
    <row r="83" spans="1:11" s="30" customFormat="1" ht="2.75" customHeight="1" x14ac:dyDescent="0.15">
      <c r="A83" s="31"/>
      <c r="B83" s="31"/>
      <c r="C83" s="31"/>
      <c r="D83" s="31"/>
      <c r="E83" s="31"/>
      <c r="F83" s="31"/>
      <c r="G83" s="31"/>
      <c r="H83" s="31"/>
      <c r="I83" s="31"/>
      <c r="J83" s="31"/>
      <c r="K83" s="31"/>
    </row>
    <row r="84" spans="1:11" s="30" customFormat="1" ht="14.75" customHeight="1" x14ac:dyDescent="0.15">
      <c r="A84" s="129" t="s">
        <v>629</v>
      </c>
      <c r="B84" s="129"/>
      <c r="C84" s="129"/>
      <c r="D84" s="129"/>
      <c r="E84" s="129"/>
      <c r="F84" s="33">
        <v>391801</v>
      </c>
      <c r="G84" s="31"/>
      <c r="H84" s="31"/>
      <c r="I84" s="31"/>
      <c r="J84" s="31"/>
      <c r="K84" s="31"/>
    </row>
    <row r="85" spans="1:11" s="30" customFormat="1" ht="18.25" customHeight="1" x14ac:dyDescent="0.2">
      <c r="A85" s="124" t="s">
        <v>34</v>
      </c>
      <c r="B85" s="124"/>
      <c r="C85" s="124"/>
      <c r="D85" s="124"/>
      <c r="E85" s="124"/>
      <c r="F85" s="124"/>
      <c r="G85" s="124"/>
      <c r="H85" s="31"/>
      <c r="I85" s="31"/>
      <c r="J85" s="31"/>
      <c r="K85" s="31"/>
    </row>
    <row r="86" spans="1:11" s="30" customFormat="1" ht="2" customHeight="1" x14ac:dyDescent="0.15">
      <c r="A86" s="31"/>
      <c r="B86" s="31"/>
      <c r="C86" s="31"/>
      <c r="D86" s="31"/>
      <c r="E86" s="31"/>
      <c r="F86" s="31"/>
      <c r="G86" s="31"/>
      <c r="H86" s="31"/>
      <c r="I86" s="31"/>
      <c r="J86" s="31"/>
      <c r="K86" s="31"/>
    </row>
    <row r="87" spans="1:11" s="30" customFormat="1" ht="18.25" customHeight="1" x14ac:dyDescent="0.2">
      <c r="A87" s="122" t="s">
        <v>270</v>
      </c>
      <c r="B87" s="122"/>
      <c r="C87" s="122"/>
      <c r="D87" s="122"/>
      <c r="E87" s="31"/>
      <c r="F87" s="31"/>
      <c r="G87" s="31"/>
      <c r="H87" s="31"/>
      <c r="I87" s="31"/>
      <c r="J87" s="31"/>
      <c r="K87" s="31"/>
    </row>
    <row r="88" spans="1:11" s="30" customFormat="1" ht="1.25" customHeight="1" x14ac:dyDescent="0.15">
      <c r="A88" s="31"/>
      <c r="B88" s="31"/>
      <c r="C88" s="31"/>
      <c r="D88" s="31"/>
      <c r="E88" s="31"/>
      <c r="F88" s="31"/>
      <c r="G88" s="31"/>
      <c r="H88" s="31"/>
      <c r="I88" s="31"/>
      <c r="J88" s="31"/>
      <c r="K88" s="31"/>
    </row>
    <row r="89" spans="1:11" s="30" customFormat="1" ht="13.25" customHeight="1" x14ac:dyDescent="0.15">
      <c r="A89" s="121" t="s">
        <v>630</v>
      </c>
      <c r="B89" s="121"/>
      <c r="C89" s="38"/>
      <c r="D89" s="38"/>
      <c r="E89" s="37" t="s">
        <v>204</v>
      </c>
      <c r="F89" s="36">
        <v>100000</v>
      </c>
      <c r="G89" s="35">
        <v>1</v>
      </c>
      <c r="H89" s="34">
        <f>G89*F89</f>
        <v>100000</v>
      </c>
      <c r="I89" s="43" t="s">
        <v>277</v>
      </c>
      <c r="J89" s="10" t="s">
        <v>276</v>
      </c>
      <c r="K89" s="31"/>
    </row>
    <row r="90" spans="1:11" s="30" customFormat="1" ht="13.25" customHeight="1" x14ac:dyDescent="0.15">
      <c r="A90" s="121" t="s">
        <v>631</v>
      </c>
      <c r="B90" s="121"/>
      <c r="C90" s="38"/>
      <c r="D90" s="38"/>
      <c r="E90" s="37" t="s">
        <v>226</v>
      </c>
      <c r="F90" s="36">
        <v>100000</v>
      </c>
      <c r="G90" s="35">
        <v>0.5</v>
      </c>
      <c r="H90" s="34">
        <f>G90*F90</f>
        <v>50000</v>
      </c>
      <c r="I90" s="10" t="s">
        <v>529</v>
      </c>
      <c r="J90" s="47" t="s">
        <v>276</v>
      </c>
      <c r="K90" s="31"/>
    </row>
    <row r="91" spans="1:11" s="61" customFormat="1" ht="13.25" customHeight="1" x14ac:dyDescent="0.15">
      <c r="A91" s="123" t="s">
        <v>258</v>
      </c>
      <c r="B91" s="123"/>
      <c r="C91" s="56" t="s">
        <v>167</v>
      </c>
      <c r="D91" s="56" t="s">
        <v>167</v>
      </c>
      <c r="E91" s="57" t="s">
        <v>257</v>
      </c>
      <c r="F91" s="58">
        <v>350000</v>
      </c>
      <c r="G91" s="59"/>
      <c r="H91" s="59"/>
      <c r="I91" s="59"/>
      <c r="J91" s="59"/>
      <c r="K91" s="60"/>
    </row>
    <row r="92" spans="1:11" s="30" customFormat="1" ht="13.25" customHeight="1" x14ac:dyDescent="0.15">
      <c r="A92" s="121" t="s">
        <v>632</v>
      </c>
      <c r="B92" s="121"/>
      <c r="C92" s="38" t="s">
        <v>167</v>
      </c>
      <c r="D92" s="38" t="s">
        <v>167</v>
      </c>
      <c r="E92" s="37" t="s">
        <v>628</v>
      </c>
      <c r="F92" s="36">
        <v>395000</v>
      </c>
      <c r="G92" s="31"/>
      <c r="H92" s="31"/>
      <c r="I92" s="31"/>
      <c r="J92" s="31"/>
      <c r="K92" s="31"/>
    </row>
    <row r="93" spans="1:11" s="30" customFormat="1" ht="13.25" customHeight="1" x14ac:dyDescent="0.15">
      <c r="A93" s="121" t="s">
        <v>218</v>
      </c>
      <c r="B93" s="121"/>
      <c r="C93" s="38" t="s">
        <v>167</v>
      </c>
      <c r="D93" s="38" t="s">
        <v>167</v>
      </c>
      <c r="E93" s="37" t="s">
        <v>204</v>
      </c>
      <c r="F93" s="36">
        <v>500000</v>
      </c>
      <c r="G93" s="35">
        <v>1</v>
      </c>
      <c r="H93" s="34">
        <f>G93*F93</f>
        <v>500000</v>
      </c>
      <c r="I93" s="43" t="s">
        <v>277</v>
      </c>
      <c r="J93" s="10" t="s">
        <v>276</v>
      </c>
      <c r="K93" s="31"/>
    </row>
    <row r="94" spans="1:11" s="30" customFormat="1" ht="13.25" customHeight="1" x14ac:dyDescent="0.15">
      <c r="A94" s="121" t="s">
        <v>633</v>
      </c>
      <c r="B94" s="121"/>
      <c r="C94" s="38"/>
      <c r="D94" s="38"/>
      <c r="E94" s="37" t="s">
        <v>226</v>
      </c>
      <c r="F94" s="36">
        <v>400000</v>
      </c>
      <c r="G94" s="35">
        <v>0.5</v>
      </c>
      <c r="H94" s="34">
        <f>G94*F94</f>
        <v>200000</v>
      </c>
      <c r="I94" s="10" t="s">
        <v>529</v>
      </c>
      <c r="J94" s="47" t="s">
        <v>276</v>
      </c>
      <c r="K94" s="31"/>
    </row>
    <row r="95" spans="1:11" s="30" customFormat="1" ht="13.25" customHeight="1" x14ac:dyDescent="0.15">
      <c r="A95" s="121" t="s">
        <v>256</v>
      </c>
      <c r="B95" s="121"/>
      <c r="C95" s="38" t="s">
        <v>167</v>
      </c>
      <c r="D95" s="38" t="s">
        <v>167</v>
      </c>
      <c r="E95" s="37" t="s">
        <v>255</v>
      </c>
      <c r="F95" s="36">
        <v>5071600</v>
      </c>
      <c r="G95" s="35">
        <v>1</v>
      </c>
      <c r="H95" s="34">
        <f>G95*F95</f>
        <v>5071600</v>
      </c>
      <c r="I95" s="10" t="s">
        <v>78</v>
      </c>
      <c r="J95" s="10" t="s">
        <v>276</v>
      </c>
      <c r="K95" s="31"/>
    </row>
    <row r="96" spans="1:11" s="30" customFormat="1" ht="13.25" customHeight="1" x14ac:dyDescent="0.15">
      <c r="A96" s="121" t="s">
        <v>634</v>
      </c>
      <c r="B96" s="121"/>
      <c r="C96" s="38" t="s">
        <v>190</v>
      </c>
      <c r="D96" s="38" t="s">
        <v>635</v>
      </c>
      <c r="E96" s="37" t="s">
        <v>636</v>
      </c>
      <c r="F96" s="36">
        <v>300000</v>
      </c>
      <c r="G96" s="31"/>
      <c r="H96" s="31"/>
      <c r="I96" s="31"/>
      <c r="J96" s="31"/>
      <c r="K96" s="31"/>
    </row>
    <row r="97" spans="1:11" s="30" customFormat="1" ht="13.25" customHeight="1" x14ac:dyDescent="0.15">
      <c r="A97" s="121" t="s">
        <v>637</v>
      </c>
      <c r="B97" s="121"/>
      <c r="C97" s="38" t="s">
        <v>638</v>
      </c>
      <c r="D97" s="38" t="s">
        <v>638</v>
      </c>
      <c r="E97" s="37" t="s">
        <v>636</v>
      </c>
      <c r="F97" s="36">
        <v>250000</v>
      </c>
      <c r="G97" s="31"/>
      <c r="H97" s="31"/>
      <c r="I97" s="31"/>
      <c r="J97" s="31"/>
      <c r="K97" s="31"/>
    </row>
    <row r="98" spans="1:11" s="30" customFormat="1" ht="13.25" customHeight="1" x14ac:dyDescent="0.15">
      <c r="A98" s="121" t="s">
        <v>639</v>
      </c>
      <c r="B98" s="121"/>
      <c r="C98" s="38"/>
      <c r="D98" s="38"/>
      <c r="E98" s="37" t="s">
        <v>204</v>
      </c>
      <c r="F98" s="36">
        <v>250000</v>
      </c>
      <c r="G98" s="35">
        <v>1</v>
      </c>
      <c r="H98" s="34">
        <f>G98*F98</f>
        <v>250000</v>
      </c>
      <c r="I98" s="43" t="s">
        <v>277</v>
      </c>
      <c r="J98" s="10" t="s">
        <v>276</v>
      </c>
      <c r="K98" s="31"/>
    </row>
    <row r="99" spans="1:11" s="30" customFormat="1" ht="2.75" customHeight="1" x14ac:dyDescent="0.15">
      <c r="A99" s="31"/>
      <c r="B99" s="31"/>
      <c r="C99" s="31"/>
      <c r="D99" s="31"/>
      <c r="E99" s="31"/>
      <c r="F99" s="31"/>
      <c r="G99" s="31"/>
      <c r="H99" s="31"/>
      <c r="I99" s="31"/>
      <c r="J99" s="31"/>
      <c r="K99" s="31"/>
    </row>
    <row r="100" spans="1:11" s="30" customFormat="1" ht="14.75" customHeight="1" x14ac:dyDescent="0.15">
      <c r="A100" s="129" t="s">
        <v>269</v>
      </c>
      <c r="B100" s="129"/>
      <c r="C100" s="129"/>
      <c r="D100" s="129"/>
      <c r="E100" s="129"/>
      <c r="F100" s="33">
        <v>7716600</v>
      </c>
      <c r="G100" s="31"/>
      <c r="H100" s="31"/>
      <c r="I100" s="31"/>
      <c r="J100" s="31"/>
      <c r="K100" s="31"/>
    </row>
    <row r="101" spans="1:11" s="30" customFormat="1" ht="18.25" customHeight="1" x14ac:dyDescent="0.2">
      <c r="A101" s="124" t="s">
        <v>640</v>
      </c>
      <c r="B101" s="124"/>
      <c r="C101" s="124"/>
      <c r="D101" s="124"/>
      <c r="E101" s="124"/>
      <c r="F101" s="124"/>
      <c r="G101" s="124"/>
      <c r="H101" s="31"/>
      <c r="I101" s="31"/>
      <c r="J101" s="31"/>
      <c r="K101" s="31"/>
    </row>
    <row r="102" spans="1:11" s="30" customFormat="1" ht="2" customHeight="1" x14ac:dyDescent="0.15">
      <c r="A102" s="31"/>
      <c r="B102" s="31"/>
      <c r="C102" s="31"/>
      <c r="D102" s="31"/>
      <c r="E102" s="31"/>
      <c r="F102" s="31"/>
      <c r="G102" s="31"/>
      <c r="H102" s="31"/>
      <c r="I102" s="31"/>
      <c r="J102" s="31"/>
      <c r="K102" s="31"/>
    </row>
    <row r="103" spans="1:11" s="30" customFormat="1" ht="18.25" customHeight="1" x14ac:dyDescent="0.2">
      <c r="A103" s="122" t="s">
        <v>641</v>
      </c>
      <c r="B103" s="122"/>
      <c r="C103" s="122"/>
      <c r="D103" s="122"/>
      <c r="E103" s="31"/>
      <c r="F103" s="31"/>
      <c r="G103" s="31"/>
      <c r="H103" s="31"/>
      <c r="I103" s="31"/>
      <c r="J103" s="31"/>
      <c r="K103" s="31"/>
    </row>
    <row r="104" spans="1:11" s="30" customFormat="1" ht="1.25" customHeight="1" x14ac:dyDescent="0.15">
      <c r="A104" s="31"/>
      <c r="B104" s="31"/>
      <c r="C104" s="31"/>
      <c r="D104" s="31"/>
      <c r="E104" s="31"/>
      <c r="F104" s="31"/>
      <c r="G104" s="31"/>
      <c r="H104" s="31"/>
      <c r="I104" s="31"/>
      <c r="J104" s="31"/>
      <c r="K104" s="31"/>
    </row>
    <row r="105" spans="1:11" s="30" customFormat="1" ht="13.25" customHeight="1" x14ac:dyDescent="0.15">
      <c r="A105" s="121" t="s">
        <v>642</v>
      </c>
      <c r="B105" s="121"/>
      <c r="C105" s="38"/>
      <c r="D105" s="38"/>
      <c r="E105" s="37" t="s">
        <v>226</v>
      </c>
      <c r="F105" s="58">
        <v>400000</v>
      </c>
      <c r="G105" s="46">
        <v>1</v>
      </c>
      <c r="H105" s="34">
        <f t="shared" ref="H105:H115" si="0">G105*F105</f>
        <v>400000</v>
      </c>
      <c r="I105" s="45" t="s">
        <v>712</v>
      </c>
      <c r="J105" s="45" t="s">
        <v>276</v>
      </c>
      <c r="K105" s="31"/>
    </row>
    <row r="106" spans="1:11" s="30" customFormat="1" ht="13.25" customHeight="1" x14ac:dyDescent="0.15">
      <c r="A106" s="121" t="s">
        <v>581</v>
      </c>
      <c r="B106" s="121"/>
      <c r="C106" s="38" t="s">
        <v>167</v>
      </c>
      <c r="D106" s="38" t="s">
        <v>167</v>
      </c>
      <c r="E106" s="37" t="s">
        <v>204</v>
      </c>
      <c r="F106" s="58">
        <v>90000</v>
      </c>
      <c r="G106" s="46">
        <v>1</v>
      </c>
      <c r="H106" s="34">
        <f t="shared" si="0"/>
        <v>90000</v>
      </c>
      <c r="I106" s="45" t="s">
        <v>712</v>
      </c>
      <c r="J106" s="45" t="s">
        <v>276</v>
      </c>
      <c r="K106" s="31"/>
    </row>
    <row r="107" spans="1:11" s="30" customFormat="1" ht="13.25" customHeight="1" x14ac:dyDescent="0.15">
      <c r="A107" s="121" t="s">
        <v>631</v>
      </c>
      <c r="B107" s="121"/>
      <c r="C107" s="38"/>
      <c r="D107" s="38"/>
      <c r="E107" s="37" t="s">
        <v>226</v>
      </c>
      <c r="F107" s="58">
        <v>400000</v>
      </c>
      <c r="G107" s="46">
        <v>1</v>
      </c>
      <c r="H107" s="34">
        <f t="shared" si="0"/>
        <v>400000</v>
      </c>
      <c r="I107" s="45" t="s">
        <v>712</v>
      </c>
      <c r="J107" s="45" t="s">
        <v>276</v>
      </c>
      <c r="K107" s="31"/>
    </row>
    <row r="108" spans="1:11" s="30" customFormat="1" ht="13.25" customHeight="1" x14ac:dyDescent="0.15">
      <c r="A108" s="121" t="s">
        <v>643</v>
      </c>
      <c r="B108" s="121"/>
      <c r="C108" s="38" t="s">
        <v>170</v>
      </c>
      <c r="D108" s="38" t="s">
        <v>181</v>
      </c>
      <c r="E108" s="37" t="s">
        <v>226</v>
      </c>
      <c r="F108" s="58">
        <v>900000</v>
      </c>
      <c r="G108" s="46">
        <v>1</v>
      </c>
      <c r="H108" s="34">
        <f t="shared" si="0"/>
        <v>900000</v>
      </c>
      <c r="I108" s="45" t="s">
        <v>712</v>
      </c>
      <c r="J108" s="45" t="s">
        <v>276</v>
      </c>
      <c r="K108" s="31"/>
    </row>
    <row r="109" spans="1:11" s="30" customFormat="1" ht="13.25" customHeight="1" x14ac:dyDescent="0.15">
      <c r="A109" s="121" t="s">
        <v>644</v>
      </c>
      <c r="B109" s="121"/>
      <c r="C109" s="38"/>
      <c r="D109" s="38"/>
      <c r="E109" s="37" t="s">
        <v>204</v>
      </c>
      <c r="F109" s="58">
        <v>800000</v>
      </c>
      <c r="G109" s="46">
        <v>1</v>
      </c>
      <c r="H109" s="34">
        <f t="shared" si="0"/>
        <v>800000</v>
      </c>
      <c r="I109" s="45" t="s">
        <v>712</v>
      </c>
      <c r="J109" s="45" t="s">
        <v>276</v>
      </c>
      <c r="K109" s="31"/>
    </row>
    <row r="110" spans="1:11" s="30" customFormat="1" ht="13.25" customHeight="1" x14ac:dyDescent="0.15">
      <c r="A110" s="121" t="s">
        <v>583</v>
      </c>
      <c r="B110" s="121"/>
      <c r="C110" s="38" t="s">
        <v>190</v>
      </c>
      <c r="D110" s="38" t="s">
        <v>584</v>
      </c>
      <c r="E110" s="37" t="s">
        <v>226</v>
      </c>
      <c r="F110" s="58">
        <v>1000000</v>
      </c>
      <c r="G110" s="46">
        <v>1</v>
      </c>
      <c r="H110" s="34">
        <f t="shared" si="0"/>
        <v>1000000</v>
      </c>
      <c r="I110" s="45" t="s">
        <v>712</v>
      </c>
      <c r="J110" s="45" t="s">
        <v>276</v>
      </c>
      <c r="K110" s="31"/>
    </row>
    <row r="111" spans="1:11" s="30" customFormat="1" ht="13.25" customHeight="1" x14ac:dyDescent="0.15">
      <c r="A111" s="121" t="s">
        <v>218</v>
      </c>
      <c r="B111" s="121"/>
      <c r="C111" s="38" t="s">
        <v>167</v>
      </c>
      <c r="D111" s="38" t="s">
        <v>167</v>
      </c>
      <c r="E111" s="37" t="s">
        <v>204</v>
      </c>
      <c r="F111" s="58">
        <v>450000</v>
      </c>
      <c r="G111" s="46">
        <v>1</v>
      </c>
      <c r="H111" s="34">
        <f t="shared" si="0"/>
        <v>450000</v>
      </c>
      <c r="I111" s="45" t="s">
        <v>712</v>
      </c>
      <c r="J111" s="45" t="s">
        <v>276</v>
      </c>
      <c r="K111" s="31"/>
    </row>
    <row r="112" spans="1:11" s="30" customFormat="1" ht="13.25" customHeight="1" x14ac:dyDescent="0.15">
      <c r="A112" s="121" t="s">
        <v>645</v>
      </c>
      <c r="B112" s="121"/>
      <c r="C112" s="38" t="s">
        <v>190</v>
      </c>
      <c r="D112" s="38" t="s">
        <v>613</v>
      </c>
      <c r="E112" s="37" t="s">
        <v>226</v>
      </c>
      <c r="F112" s="58">
        <v>1000000</v>
      </c>
      <c r="G112" s="46">
        <v>1</v>
      </c>
      <c r="H112" s="34">
        <f t="shared" si="0"/>
        <v>1000000</v>
      </c>
      <c r="I112" s="45" t="s">
        <v>712</v>
      </c>
      <c r="J112" s="45" t="s">
        <v>276</v>
      </c>
      <c r="K112" s="31"/>
    </row>
    <row r="113" spans="1:11" s="30" customFormat="1" ht="13.25" customHeight="1" x14ac:dyDescent="0.15">
      <c r="A113" s="121" t="s">
        <v>214</v>
      </c>
      <c r="B113" s="121"/>
      <c r="C113" s="38" t="s">
        <v>167</v>
      </c>
      <c r="D113" s="38" t="s">
        <v>167</v>
      </c>
      <c r="E113" s="37" t="s">
        <v>204</v>
      </c>
      <c r="F113" s="58">
        <v>750000</v>
      </c>
      <c r="G113" s="46">
        <v>1</v>
      </c>
      <c r="H113" s="34">
        <f t="shared" si="0"/>
        <v>750000</v>
      </c>
      <c r="I113" s="45" t="s">
        <v>712</v>
      </c>
      <c r="J113" s="45" t="s">
        <v>276</v>
      </c>
      <c r="K113" s="31"/>
    </row>
    <row r="114" spans="1:11" s="30" customFormat="1" ht="13.25" customHeight="1" x14ac:dyDescent="0.15">
      <c r="A114" s="121" t="s">
        <v>213</v>
      </c>
      <c r="B114" s="121"/>
      <c r="C114" s="38" t="s">
        <v>167</v>
      </c>
      <c r="D114" s="38" t="s">
        <v>167</v>
      </c>
      <c r="E114" s="37" t="s">
        <v>204</v>
      </c>
      <c r="F114" s="58">
        <v>375178</v>
      </c>
      <c r="G114" s="46">
        <v>1</v>
      </c>
      <c r="H114" s="34">
        <f t="shared" si="0"/>
        <v>375178</v>
      </c>
      <c r="I114" s="45" t="s">
        <v>712</v>
      </c>
      <c r="J114" s="45" t="s">
        <v>276</v>
      </c>
      <c r="K114" s="31"/>
    </row>
    <row r="115" spans="1:11" s="30" customFormat="1" ht="24.5" customHeight="1" x14ac:dyDescent="0.15">
      <c r="A115" s="121" t="s">
        <v>646</v>
      </c>
      <c r="B115" s="121"/>
      <c r="C115" s="38" t="s">
        <v>170</v>
      </c>
      <c r="D115" s="38" t="s">
        <v>647</v>
      </c>
      <c r="E115" s="37" t="s">
        <v>204</v>
      </c>
      <c r="F115" s="58">
        <v>800000</v>
      </c>
      <c r="G115" s="46">
        <v>1</v>
      </c>
      <c r="H115" s="34">
        <f t="shared" si="0"/>
        <v>800000</v>
      </c>
      <c r="I115" s="45" t="s">
        <v>712</v>
      </c>
      <c r="J115" s="45" t="s">
        <v>276</v>
      </c>
      <c r="K115" s="31"/>
    </row>
    <row r="116" spans="1:11" s="30" customFormat="1" ht="2.75" customHeight="1" x14ac:dyDescent="0.15">
      <c r="A116" s="31"/>
      <c r="B116" s="31"/>
      <c r="C116" s="31"/>
      <c r="D116" s="31"/>
      <c r="E116" s="31"/>
      <c r="F116" s="31"/>
      <c r="G116" s="31"/>
      <c r="H116" s="31"/>
      <c r="I116" s="31"/>
      <c r="J116" s="31"/>
      <c r="K116" s="31"/>
    </row>
    <row r="117" spans="1:11" s="30" customFormat="1" ht="14.75" customHeight="1" x14ac:dyDescent="0.15">
      <c r="A117" s="129" t="s">
        <v>648</v>
      </c>
      <c r="B117" s="129"/>
      <c r="C117" s="129"/>
      <c r="D117" s="129"/>
      <c r="E117" s="129"/>
      <c r="F117" s="33">
        <v>6965178</v>
      </c>
      <c r="G117" s="31"/>
      <c r="H117" s="31"/>
      <c r="I117" s="31"/>
      <c r="J117" s="31"/>
      <c r="K117" s="31"/>
    </row>
    <row r="118" spans="1:11" s="30" customFormat="1" ht="18.25" customHeight="1" x14ac:dyDescent="0.2">
      <c r="A118" s="124" t="s">
        <v>268</v>
      </c>
      <c r="B118" s="124"/>
      <c r="C118" s="124"/>
      <c r="D118" s="124"/>
      <c r="E118" s="124"/>
      <c r="F118" s="124"/>
      <c r="G118" s="124"/>
      <c r="H118" s="31"/>
      <c r="I118" s="31"/>
      <c r="J118" s="31"/>
      <c r="K118" s="31"/>
    </row>
    <row r="119" spans="1:11" s="30" customFormat="1" ht="2" customHeight="1" x14ac:dyDescent="0.15">
      <c r="A119" s="31"/>
      <c r="B119" s="31"/>
      <c r="C119" s="31"/>
      <c r="D119" s="31"/>
      <c r="E119" s="31"/>
      <c r="F119" s="31"/>
      <c r="G119" s="31"/>
      <c r="H119" s="31"/>
      <c r="I119" s="31"/>
      <c r="J119" s="31"/>
      <c r="K119" s="31"/>
    </row>
    <row r="120" spans="1:11" s="30" customFormat="1" ht="18.25" customHeight="1" x14ac:dyDescent="0.2">
      <c r="A120" s="122" t="s">
        <v>267</v>
      </c>
      <c r="B120" s="122"/>
      <c r="C120" s="122"/>
      <c r="D120" s="122"/>
      <c r="E120" s="31"/>
      <c r="F120" s="31"/>
      <c r="G120" s="31"/>
      <c r="H120" s="31"/>
      <c r="I120" s="31"/>
      <c r="J120" s="31"/>
      <c r="K120" s="31"/>
    </row>
    <row r="121" spans="1:11" s="30" customFormat="1" ht="1.25" customHeight="1" x14ac:dyDescent="0.15">
      <c r="A121" s="31"/>
      <c r="B121" s="31"/>
      <c r="C121" s="31"/>
      <c r="D121" s="31"/>
      <c r="E121" s="31"/>
      <c r="F121" s="31"/>
      <c r="G121" s="31"/>
      <c r="H121" s="31"/>
      <c r="I121" s="31"/>
      <c r="J121" s="31"/>
      <c r="K121" s="31"/>
    </row>
    <row r="122" spans="1:11" s="30" customFormat="1" ht="13.25" customHeight="1" x14ac:dyDescent="0.15">
      <c r="A122" s="121" t="s">
        <v>266</v>
      </c>
      <c r="B122" s="121"/>
      <c r="C122" s="38" t="s">
        <v>167</v>
      </c>
      <c r="D122" s="38" t="s">
        <v>167</v>
      </c>
      <c r="E122" s="37" t="s">
        <v>226</v>
      </c>
      <c r="F122" s="36">
        <v>3510000</v>
      </c>
      <c r="G122" s="31"/>
      <c r="H122" s="31"/>
      <c r="I122" s="31"/>
      <c r="J122" s="31"/>
      <c r="K122" s="31"/>
    </row>
    <row r="123" spans="1:11" s="30" customFormat="1" ht="2.75" customHeight="1" x14ac:dyDescent="0.15">
      <c r="A123" s="31"/>
      <c r="B123" s="31"/>
      <c r="C123" s="31"/>
      <c r="D123" s="31"/>
      <c r="E123" s="31"/>
      <c r="F123" s="31"/>
      <c r="G123" s="31"/>
      <c r="H123" s="31"/>
      <c r="I123" s="31"/>
      <c r="J123" s="31"/>
      <c r="K123" s="31"/>
    </row>
    <row r="124" spans="1:11" s="30" customFormat="1" ht="14.75" customHeight="1" x14ac:dyDescent="0.15">
      <c r="A124" s="129" t="s">
        <v>265</v>
      </c>
      <c r="B124" s="129"/>
      <c r="C124" s="129"/>
      <c r="D124" s="129"/>
      <c r="E124" s="129"/>
      <c r="F124" s="33">
        <v>3510000</v>
      </c>
      <c r="G124" s="31"/>
      <c r="H124" s="31"/>
      <c r="I124" s="31"/>
      <c r="J124" s="31"/>
      <c r="K124" s="31"/>
    </row>
    <row r="125" spans="1:11" s="30" customFormat="1" ht="18.25" customHeight="1" x14ac:dyDescent="0.2">
      <c r="A125" s="124" t="s">
        <v>649</v>
      </c>
      <c r="B125" s="124"/>
      <c r="C125" s="124"/>
      <c r="D125" s="124"/>
      <c r="E125" s="124"/>
      <c r="F125" s="124"/>
      <c r="G125" s="124"/>
      <c r="H125" s="31"/>
      <c r="I125" s="31"/>
      <c r="J125" s="31"/>
      <c r="K125" s="31"/>
    </row>
    <row r="126" spans="1:11" s="30" customFormat="1" ht="2" customHeight="1" x14ac:dyDescent="0.15">
      <c r="A126" s="31"/>
      <c r="B126" s="31"/>
      <c r="C126" s="31"/>
      <c r="D126" s="31"/>
      <c r="E126" s="31"/>
      <c r="F126" s="31"/>
      <c r="G126" s="31"/>
      <c r="H126" s="31"/>
      <c r="I126" s="31"/>
      <c r="J126" s="31"/>
      <c r="K126" s="31"/>
    </row>
    <row r="127" spans="1:11" s="30" customFormat="1" ht="18.25" customHeight="1" x14ac:dyDescent="0.2">
      <c r="A127" s="122" t="s">
        <v>650</v>
      </c>
      <c r="B127" s="122"/>
      <c r="C127" s="122"/>
      <c r="D127" s="122"/>
      <c r="E127" s="31"/>
      <c r="F127" s="31"/>
      <c r="G127" s="31"/>
      <c r="H127" s="31"/>
      <c r="I127" s="31"/>
      <c r="J127" s="31"/>
      <c r="K127" s="31"/>
    </row>
    <row r="128" spans="1:11" s="30" customFormat="1" ht="1.25" customHeight="1" x14ac:dyDescent="0.15">
      <c r="A128" s="31"/>
      <c r="B128" s="31"/>
      <c r="C128" s="31"/>
      <c r="D128" s="31"/>
      <c r="E128" s="31"/>
      <c r="F128" s="31"/>
      <c r="G128" s="31"/>
      <c r="H128" s="31"/>
      <c r="I128" s="31"/>
      <c r="J128" s="31"/>
      <c r="K128" s="31"/>
    </row>
    <row r="129" spans="1:11" s="30" customFormat="1" ht="13.25" customHeight="1" x14ac:dyDescent="0.15">
      <c r="A129" s="121" t="s">
        <v>651</v>
      </c>
      <c r="B129" s="121"/>
      <c r="C129" s="38" t="s">
        <v>190</v>
      </c>
      <c r="D129" s="38" t="s">
        <v>229</v>
      </c>
      <c r="E129" s="37" t="s">
        <v>204</v>
      </c>
      <c r="F129" s="36">
        <v>10000000</v>
      </c>
      <c r="G129" s="35">
        <v>1</v>
      </c>
      <c r="H129" s="34">
        <f>G129*F129</f>
        <v>10000000</v>
      </c>
      <c r="I129" s="43" t="s">
        <v>277</v>
      </c>
      <c r="J129" s="10" t="s">
        <v>276</v>
      </c>
      <c r="K129" s="31"/>
    </row>
    <row r="130" spans="1:11" s="30" customFormat="1" ht="2.75" customHeight="1" x14ac:dyDescent="0.15">
      <c r="A130" s="31"/>
      <c r="B130" s="31"/>
      <c r="C130" s="31"/>
      <c r="D130" s="31"/>
      <c r="E130" s="31"/>
      <c r="F130" s="31"/>
      <c r="G130" s="31"/>
      <c r="H130" s="31"/>
      <c r="I130" s="31"/>
      <c r="J130" s="31"/>
      <c r="K130" s="31"/>
    </row>
    <row r="131" spans="1:11" s="30" customFormat="1" ht="14.75" customHeight="1" x14ac:dyDescent="0.15">
      <c r="A131" s="129" t="s">
        <v>652</v>
      </c>
      <c r="B131" s="129"/>
      <c r="C131" s="129"/>
      <c r="D131" s="129"/>
      <c r="E131" s="129"/>
      <c r="F131" s="33">
        <v>10000000</v>
      </c>
      <c r="G131" s="31"/>
      <c r="H131" s="31"/>
      <c r="I131" s="31"/>
      <c r="J131" s="31"/>
      <c r="K131" s="31"/>
    </row>
    <row r="132" spans="1:11" s="30" customFormat="1" ht="18.25" customHeight="1" x14ac:dyDescent="0.2">
      <c r="A132" s="124" t="s">
        <v>264</v>
      </c>
      <c r="B132" s="124"/>
      <c r="C132" s="124"/>
      <c r="D132" s="124"/>
      <c r="E132" s="124"/>
      <c r="F132" s="124"/>
      <c r="G132" s="124"/>
      <c r="H132" s="31"/>
      <c r="I132" s="31"/>
      <c r="J132" s="31"/>
      <c r="K132" s="31"/>
    </row>
    <row r="133" spans="1:11" s="30" customFormat="1" ht="2" customHeight="1" x14ac:dyDescent="0.15">
      <c r="A133" s="31"/>
      <c r="B133" s="31"/>
      <c r="C133" s="31"/>
      <c r="D133" s="31"/>
      <c r="E133" s="31"/>
      <c r="F133" s="31"/>
      <c r="G133" s="31"/>
      <c r="H133" s="31"/>
      <c r="I133" s="31"/>
      <c r="J133" s="31"/>
      <c r="K133" s="31"/>
    </row>
    <row r="134" spans="1:11" s="30" customFormat="1" ht="18.25" customHeight="1" x14ac:dyDescent="0.2">
      <c r="A134" s="122" t="s">
        <v>263</v>
      </c>
      <c r="B134" s="122"/>
      <c r="C134" s="122"/>
      <c r="D134" s="122"/>
      <c r="E134" s="31"/>
      <c r="F134" s="31"/>
      <c r="G134" s="31"/>
      <c r="H134" s="31"/>
      <c r="I134" s="31"/>
      <c r="J134" s="31"/>
      <c r="K134" s="31"/>
    </row>
    <row r="135" spans="1:11" s="30" customFormat="1" ht="1.25" customHeight="1" x14ac:dyDescent="0.15">
      <c r="A135" s="31"/>
      <c r="B135" s="31"/>
      <c r="C135" s="31"/>
      <c r="D135" s="31"/>
      <c r="E135" s="31"/>
      <c r="F135" s="31"/>
      <c r="G135" s="31"/>
      <c r="H135" s="31"/>
      <c r="I135" s="31"/>
      <c r="J135" s="31"/>
      <c r="K135" s="31"/>
    </row>
    <row r="136" spans="1:11" s="30" customFormat="1" ht="13.25" customHeight="1" x14ac:dyDescent="0.15">
      <c r="A136" s="121" t="s">
        <v>262</v>
      </c>
      <c r="B136" s="121"/>
      <c r="C136" s="38" t="s">
        <v>190</v>
      </c>
      <c r="D136" s="38" t="s">
        <v>261</v>
      </c>
      <c r="E136" s="37" t="s">
        <v>226</v>
      </c>
      <c r="F136" s="36">
        <v>20000</v>
      </c>
      <c r="G136" s="35">
        <v>1</v>
      </c>
      <c r="H136" s="34">
        <f>G136*F136</f>
        <v>20000</v>
      </c>
      <c r="I136" s="43" t="s">
        <v>277</v>
      </c>
      <c r="J136" s="10" t="s">
        <v>276</v>
      </c>
      <c r="K136" s="31"/>
    </row>
    <row r="137" spans="1:11" s="30" customFormat="1" ht="2.75" customHeight="1" x14ac:dyDescent="0.15">
      <c r="A137" s="31"/>
      <c r="B137" s="31"/>
      <c r="C137" s="31"/>
      <c r="D137" s="31"/>
      <c r="E137" s="31"/>
      <c r="F137" s="31"/>
      <c r="G137" s="31"/>
      <c r="H137" s="31"/>
      <c r="I137" s="31"/>
      <c r="J137" s="31"/>
      <c r="K137" s="31"/>
    </row>
    <row r="138" spans="1:11" s="30" customFormat="1" ht="14.75" customHeight="1" x14ac:dyDescent="0.15">
      <c r="A138" s="129" t="s">
        <v>260</v>
      </c>
      <c r="B138" s="129"/>
      <c r="C138" s="129"/>
      <c r="D138" s="129"/>
      <c r="E138" s="129"/>
      <c r="F138" s="33">
        <v>20000</v>
      </c>
      <c r="G138" s="31"/>
      <c r="H138" s="31"/>
      <c r="I138" s="31"/>
      <c r="J138" s="31"/>
      <c r="K138" s="31"/>
    </row>
    <row r="139" spans="1:11" s="30" customFormat="1" ht="18.25" customHeight="1" x14ac:dyDescent="0.2">
      <c r="A139" s="124" t="s">
        <v>653</v>
      </c>
      <c r="B139" s="124"/>
      <c r="C139" s="124"/>
      <c r="D139" s="124"/>
      <c r="E139" s="124"/>
      <c r="F139" s="124"/>
      <c r="G139" s="124"/>
      <c r="H139" s="31"/>
      <c r="I139" s="31"/>
      <c r="J139" s="31"/>
      <c r="K139" s="31"/>
    </row>
    <row r="140" spans="1:11" s="30" customFormat="1" ht="2" customHeight="1" x14ac:dyDescent="0.15">
      <c r="A140" s="31"/>
      <c r="B140" s="31"/>
      <c r="C140" s="31"/>
      <c r="D140" s="31"/>
      <c r="E140" s="31"/>
      <c r="F140" s="31"/>
      <c r="G140" s="31"/>
      <c r="H140" s="31"/>
      <c r="I140" s="31"/>
      <c r="J140" s="31"/>
      <c r="K140" s="31"/>
    </row>
    <row r="141" spans="1:11" s="30" customFormat="1" ht="18.25" customHeight="1" x14ac:dyDescent="0.2">
      <c r="A141" s="122" t="s">
        <v>654</v>
      </c>
      <c r="B141" s="122"/>
      <c r="C141" s="122"/>
      <c r="D141" s="122"/>
      <c r="E141" s="31"/>
      <c r="F141" s="31"/>
      <c r="G141" s="31"/>
      <c r="H141" s="31"/>
      <c r="I141" s="31"/>
      <c r="J141" s="31"/>
      <c r="K141" s="31"/>
    </row>
    <row r="142" spans="1:11" s="30" customFormat="1" ht="1.25" customHeight="1" x14ac:dyDescent="0.15">
      <c r="A142" s="31"/>
      <c r="B142" s="31"/>
      <c r="C142" s="31"/>
      <c r="D142" s="31"/>
      <c r="E142" s="31"/>
      <c r="F142" s="31"/>
      <c r="G142" s="31"/>
      <c r="H142" s="31"/>
      <c r="I142" s="31"/>
      <c r="J142" s="31"/>
      <c r="K142" s="31"/>
    </row>
    <row r="143" spans="1:11" s="30" customFormat="1" ht="13.25" customHeight="1" x14ac:dyDescent="0.15">
      <c r="A143" s="121" t="s">
        <v>213</v>
      </c>
      <c r="B143" s="121"/>
      <c r="C143" s="38" t="s">
        <v>167</v>
      </c>
      <c r="D143" s="38" t="s">
        <v>167</v>
      </c>
      <c r="E143" s="37" t="s">
        <v>204</v>
      </c>
      <c r="F143" s="36">
        <v>197919</v>
      </c>
      <c r="G143" s="35">
        <v>1</v>
      </c>
      <c r="H143" s="34">
        <f>G143*F143</f>
        <v>197919</v>
      </c>
      <c r="I143" s="43" t="s">
        <v>277</v>
      </c>
      <c r="J143" s="10" t="s">
        <v>276</v>
      </c>
      <c r="K143" s="31"/>
    </row>
    <row r="144" spans="1:11" s="30" customFormat="1" ht="2.75" customHeight="1" x14ac:dyDescent="0.15">
      <c r="A144" s="31"/>
      <c r="B144" s="31"/>
      <c r="C144" s="31"/>
      <c r="D144" s="31"/>
      <c r="E144" s="31"/>
      <c r="F144" s="31"/>
      <c r="G144" s="31"/>
      <c r="H144" s="31"/>
      <c r="I144" s="31"/>
      <c r="J144" s="31"/>
      <c r="K144" s="31"/>
    </row>
    <row r="145" spans="1:11" s="30" customFormat="1" ht="14.75" customHeight="1" x14ac:dyDescent="0.15">
      <c r="A145" s="129" t="s">
        <v>655</v>
      </c>
      <c r="B145" s="129"/>
      <c r="C145" s="129"/>
      <c r="D145" s="129"/>
      <c r="E145" s="129"/>
      <c r="F145" s="33">
        <v>197919</v>
      </c>
      <c r="G145" s="31"/>
      <c r="H145" s="31"/>
      <c r="I145" s="31"/>
      <c r="J145" s="31"/>
      <c r="K145" s="31"/>
    </row>
    <row r="146" spans="1:11" s="30" customFormat="1" ht="18.25" customHeight="1" x14ac:dyDescent="0.2">
      <c r="A146" s="124" t="s">
        <v>656</v>
      </c>
      <c r="B146" s="124"/>
      <c r="C146" s="124"/>
      <c r="D146" s="124"/>
      <c r="E146" s="124"/>
      <c r="F146" s="124"/>
      <c r="G146" s="124"/>
      <c r="H146" s="31"/>
      <c r="I146" s="31"/>
      <c r="J146" s="31"/>
      <c r="K146" s="31"/>
    </row>
    <row r="147" spans="1:11" s="30" customFormat="1" ht="2" customHeight="1" x14ac:dyDescent="0.15">
      <c r="A147" s="31"/>
      <c r="B147" s="31"/>
      <c r="C147" s="31"/>
      <c r="D147" s="31"/>
      <c r="E147" s="31"/>
      <c r="F147" s="31"/>
      <c r="G147" s="31"/>
      <c r="H147" s="31"/>
      <c r="I147" s="31"/>
      <c r="J147" s="31"/>
      <c r="K147" s="31"/>
    </row>
    <row r="148" spans="1:11" s="30" customFormat="1" ht="18.25" customHeight="1" x14ac:dyDescent="0.2">
      <c r="A148" s="122" t="s">
        <v>657</v>
      </c>
      <c r="B148" s="122"/>
      <c r="C148" s="122"/>
      <c r="D148" s="122"/>
      <c r="E148" s="31"/>
      <c r="F148" s="31"/>
      <c r="G148" s="31"/>
      <c r="H148" s="31"/>
      <c r="I148" s="31"/>
      <c r="J148" s="31"/>
      <c r="K148" s="31"/>
    </row>
    <row r="149" spans="1:11" s="30" customFormat="1" ht="1.25" customHeight="1" x14ac:dyDescent="0.15">
      <c r="A149" s="31"/>
      <c r="B149" s="31"/>
      <c r="C149" s="31"/>
      <c r="D149" s="31"/>
      <c r="E149" s="31"/>
      <c r="F149" s="31"/>
      <c r="G149" s="31"/>
      <c r="H149" s="31"/>
      <c r="I149" s="31"/>
      <c r="J149" s="31"/>
      <c r="K149" s="31"/>
    </row>
    <row r="150" spans="1:11" s="30" customFormat="1" ht="13.25" customHeight="1" x14ac:dyDescent="0.15">
      <c r="A150" s="121" t="s">
        <v>658</v>
      </c>
      <c r="B150" s="121"/>
      <c r="C150" s="38" t="s">
        <v>167</v>
      </c>
      <c r="D150" s="38" t="s">
        <v>167</v>
      </c>
      <c r="E150" s="37" t="s">
        <v>204</v>
      </c>
      <c r="F150" s="36">
        <v>1225000</v>
      </c>
      <c r="G150" s="35">
        <v>1</v>
      </c>
      <c r="H150" s="34">
        <f>G150*F150</f>
        <v>1225000</v>
      </c>
      <c r="I150" s="43" t="s">
        <v>277</v>
      </c>
      <c r="J150" s="10" t="s">
        <v>276</v>
      </c>
      <c r="K150" s="31"/>
    </row>
    <row r="151" spans="1:11" s="30" customFormat="1" ht="2.75" customHeight="1" x14ac:dyDescent="0.15">
      <c r="A151" s="31"/>
      <c r="B151" s="31"/>
      <c r="C151" s="31"/>
      <c r="D151" s="31"/>
      <c r="E151" s="31"/>
      <c r="F151" s="31"/>
      <c r="G151" s="31"/>
      <c r="H151" s="31"/>
      <c r="I151" s="31"/>
      <c r="J151" s="31"/>
      <c r="K151" s="31"/>
    </row>
    <row r="152" spans="1:11" s="30" customFormat="1" ht="14.75" customHeight="1" x14ac:dyDescent="0.15">
      <c r="A152" s="129" t="s">
        <v>659</v>
      </c>
      <c r="B152" s="129"/>
      <c r="C152" s="129"/>
      <c r="D152" s="129"/>
      <c r="E152" s="129"/>
      <c r="F152" s="33">
        <v>1225000</v>
      </c>
      <c r="G152" s="31"/>
      <c r="H152" s="31"/>
      <c r="I152" s="31"/>
      <c r="J152" s="31"/>
      <c r="K152" s="31"/>
    </row>
    <row r="153" spans="1:11" s="30" customFormat="1" ht="18.25" customHeight="1" x14ac:dyDescent="0.2">
      <c r="A153" s="124" t="s">
        <v>660</v>
      </c>
      <c r="B153" s="124"/>
      <c r="C153" s="124"/>
      <c r="D153" s="124"/>
      <c r="E153" s="124"/>
      <c r="F153" s="124"/>
      <c r="G153" s="124"/>
      <c r="H153" s="31"/>
      <c r="I153" s="31"/>
      <c r="J153" s="31"/>
      <c r="K153" s="31"/>
    </row>
    <row r="154" spans="1:11" s="30" customFormat="1" ht="2" customHeight="1" x14ac:dyDescent="0.15">
      <c r="A154" s="31"/>
      <c r="B154" s="31"/>
      <c r="C154" s="31"/>
      <c r="D154" s="31"/>
      <c r="E154" s="31"/>
      <c r="F154" s="31"/>
      <c r="G154" s="31"/>
      <c r="H154" s="31"/>
      <c r="I154" s="31"/>
      <c r="J154" s="31"/>
      <c r="K154" s="31"/>
    </row>
    <row r="155" spans="1:11" s="30" customFormat="1" ht="18.25" customHeight="1" x14ac:dyDescent="0.2">
      <c r="A155" s="122" t="s">
        <v>661</v>
      </c>
      <c r="B155" s="122"/>
      <c r="C155" s="122"/>
      <c r="D155" s="122"/>
      <c r="E155" s="31"/>
      <c r="F155" s="31"/>
      <c r="G155" s="31"/>
      <c r="H155" s="31"/>
      <c r="I155" s="31"/>
      <c r="J155" s="31"/>
      <c r="K155" s="31"/>
    </row>
    <row r="156" spans="1:11" s="30" customFormat="1" ht="1.25" customHeight="1" x14ac:dyDescent="0.15">
      <c r="A156" s="31"/>
      <c r="B156" s="31"/>
      <c r="C156" s="31"/>
      <c r="D156" s="31"/>
      <c r="E156" s="31"/>
      <c r="F156" s="31"/>
      <c r="G156" s="31"/>
      <c r="H156" s="31"/>
      <c r="I156" s="31"/>
      <c r="J156" s="31"/>
      <c r="K156" s="31"/>
    </row>
    <row r="157" spans="1:11" s="30" customFormat="1" ht="13.25" customHeight="1" x14ac:dyDescent="0.15">
      <c r="A157" s="121" t="s">
        <v>209</v>
      </c>
      <c r="B157" s="121"/>
      <c r="C157" s="38" t="s">
        <v>167</v>
      </c>
      <c r="D157" s="38" t="s">
        <v>167</v>
      </c>
      <c r="E157" s="37" t="s">
        <v>204</v>
      </c>
      <c r="F157" s="36">
        <v>50000</v>
      </c>
      <c r="G157" s="35">
        <v>1</v>
      </c>
      <c r="H157" s="34">
        <f>G157*F157</f>
        <v>50000</v>
      </c>
      <c r="I157" s="43" t="s">
        <v>277</v>
      </c>
      <c r="J157" s="10" t="s">
        <v>276</v>
      </c>
      <c r="K157" s="31"/>
    </row>
    <row r="158" spans="1:11" s="30" customFormat="1" ht="2.75" customHeight="1" x14ac:dyDescent="0.15">
      <c r="A158" s="31"/>
      <c r="B158" s="31"/>
      <c r="C158" s="31"/>
      <c r="D158" s="31"/>
      <c r="E158" s="31"/>
      <c r="F158" s="31"/>
      <c r="G158" s="31"/>
      <c r="H158" s="31"/>
      <c r="I158" s="31"/>
      <c r="J158" s="31"/>
      <c r="K158" s="31"/>
    </row>
    <row r="159" spans="1:11" s="30" customFormat="1" ht="14.75" customHeight="1" x14ac:dyDescent="0.15">
      <c r="A159" s="129" t="s">
        <v>662</v>
      </c>
      <c r="B159" s="129"/>
      <c r="C159" s="129"/>
      <c r="D159" s="129"/>
      <c r="E159" s="129"/>
      <c r="F159" s="33">
        <v>50000</v>
      </c>
      <c r="G159" s="31"/>
      <c r="H159" s="31"/>
      <c r="I159" s="31"/>
      <c r="J159" s="31"/>
      <c r="K159" s="31"/>
    </row>
    <row r="160" spans="1:11" s="30" customFormat="1" ht="18.25" customHeight="1" x14ac:dyDescent="0.2">
      <c r="A160" s="124" t="s">
        <v>103</v>
      </c>
      <c r="B160" s="124"/>
      <c r="C160" s="124"/>
      <c r="D160" s="124"/>
      <c r="E160" s="124"/>
      <c r="F160" s="124"/>
      <c r="G160" s="124"/>
      <c r="H160" s="31"/>
      <c r="I160" s="31"/>
      <c r="J160" s="31"/>
      <c r="K160" s="31"/>
    </row>
    <row r="161" spans="1:11" s="30" customFormat="1" ht="2" customHeight="1" x14ac:dyDescent="0.15">
      <c r="A161" s="31"/>
      <c r="B161" s="31"/>
      <c r="C161" s="31"/>
      <c r="D161" s="31"/>
      <c r="E161" s="31"/>
      <c r="F161" s="31"/>
      <c r="G161" s="31"/>
      <c r="H161" s="31"/>
      <c r="I161" s="31"/>
      <c r="J161" s="31"/>
      <c r="K161" s="31"/>
    </row>
    <row r="162" spans="1:11" s="30" customFormat="1" ht="18.25" customHeight="1" x14ac:dyDescent="0.2">
      <c r="A162" s="122" t="s">
        <v>259</v>
      </c>
      <c r="B162" s="122"/>
      <c r="C162" s="122"/>
      <c r="D162" s="122"/>
      <c r="E162" s="31"/>
      <c r="F162" s="31"/>
      <c r="G162" s="31"/>
      <c r="H162" s="31"/>
      <c r="I162" s="31"/>
      <c r="J162" s="31"/>
      <c r="K162" s="31"/>
    </row>
    <row r="163" spans="1:11" s="30" customFormat="1" ht="1.25" customHeight="1" x14ac:dyDescent="0.15">
      <c r="A163" s="31"/>
      <c r="B163" s="31"/>
      <c r="C163" s="31"/>
      <c r="D163" s="31"/>
      <c r="E163" s="31"/>
      <c r="F163" s="31"/>
      <c r="G163" s="31"/>
      <c r="H163" s="31"/>
      <c r="I163" s="31"/>
      <c r="J163" s="31"/>
      <c r="K163" s="31"/>
    </row>
    <row r="164" spans="1:11" s="61" customFormat="1" ht="13.25" customHeight="1" x14ac:dyDescent="0.15">
      <c r="A164" s="123" t="s">
        <v>258</v>
      </c>
      <c r="B164" s="123"/>
      <c r="C164" s="56" t="s">
        <v>167</v>
      </c>
      <c r="D164" s="56" t="s">
        <v>167</v>
      </c>
      <c r="E164" s="57" t="s">
        <v>257</v>
      </c>
      <c r="F164" s="58">
        <v>300000</v>
      </c>
      <c r="G164" s="35">
        <v>1</v>
      </c>
      <c r="H164" s="34">
        <f>G164*F164</f>
        <v>300000</v>
      </c>
      <c r="I164" s="10" t="s">
        <v>78</v>
      </c>
      <c r="J164" s="10" t="s">
        <v>276</v>
      </c>
      <c r="K164" s="59"/>
    </row>
    <row r="165" spans="1:11" s="30" customFormat="1" ht="13.25" customHeight="1" x14ac:dyDescent="0.15">
      <c r="A165" s="121" t="s">
        <v>256</v>
      </c>
      <c r="B165" s="121"/>
      <c r="C165" s="38" t="s">
        <v>167</v>
      </c>
      <c r="D165" s="38" t="s">
        <v>167</v>
      </c>
      <c r="E165" s="37" t="s">
        <v>255</v>
      </c>
      <c r="F165" s="36">
        <v>514400</v>
      </c>
      <c r="G165" s="35">
        <v>1</v>
      </c>
      <c r="H165" s="34">
        <f>G165*F165</f>
        <v>514400</v>
      </c>
      <c r="I165" s="10" t="s">
        <v>78</v>
      </c>
      <c r="J165" s="10" t="s">
        <v>276</v>
      </c>
      <c r="K165" s="31"/>
    </row>
    <row r="166" spans="1:11" s="30" customFormat="1" ht="2.75" customHeight="1" x14ac:dyDescent="0.15">
      <c r="A166" s="31"/>
      <c r="B166" s="31"/>
      <c r="C166" s="31"/>
      <c r="D166" s="31"/>
      <c r="E166" s="31"/>
      <c r="F166" s="31"/>
      <c r="G166" s="31"/>
      <c r="H166" s="31"/>
      <c r="I166" s="31"/>
      <c r="J166" s="31"/>
      <c r="K166" s="31"/>
    </row>
    <row r="167" spans="1:11" s="30" customFormat="1" ht="14.75" customHeight="1" x14ac:dyDescent="0.15">
      <c r="A167" s="129" t="s">
        <v>254</v>
      </c>
      <c r="B167" s="129"/>
      <c r="C167" s="129"/>
      <c r="D167" s="129"/>
      <c r="E167" s="129"/>
      <c r="F167" s="33">
        <v>814400</v>
      </c>
      <c r="G167" s="31"/>
      <c r="H167" s="31"/>
      <c r="I167" s="31"/>
      <c r="J167" s="31"/>
      <c r="K167" s="31"/>
    </row>
    <row r="168" spans="1:11" s="30" customFormat="1" ht="18.25" customHeight="1" x14ac:dyDescent="0.2">
      <c r="A168" s="124" t="s">
        <v>663</v>
      </c>
      <c r="B168" s="124"/>
      <c r="C168" s="124"/>
      <c r="D168" s="124"/>
      <c r="E168" s="124"/>
      <c r="F168" s="124"/>
      <c r="G168" s="124"/>
      <c r="H168" s="31"/>
      <c r="I168" s="31"/>
      <c r="J168" s="31"/>
      <c r="K168" s="31"/>
    </row>
    <row r="169" spans="1:11" s="30" customFormat="1" ht="2" customHeight="1" x14ac:dyDescent="0.15">
      <c r="A169" s="31"/>
      <c r="B169" s="31"/>
      <c r="C169" s="31"/>
      <c r="D169" s="31"/>
      <c r="E169" s="31"/>
      <c r="F169" s="31"/>
      <c r="G169" s="31"/>
      <c r="H169" s="31"/>
      <c r="I169" s="31"/>
      <c r="J169" s="31"/>
      <c r="K169" s="31"/>
    </row>
    <row r="170" spans="1:11" s="30" customFormat="1" ht="18.25" customHeight="1" x14ac:dyDescent="0.2">
      <c r="A170" s="122" t="s">
        <v>664</v>
      </c>
      <c r="B170" s="122"/>
      <c r="C170" s="122"/>
      <c r="D170" s="122"/>
      <c r="E170" s="31"/>
      <c r="F170" s="31"/>
      <c r="G170" s="31"/>
      <c r="H170" s="31"/>
      <c r="I170" s="31"/>
      <c r="J170" s="31"/>
      <c r="K170" s="31"/>
    </row>
    <row r="171" spans="1:11" s="30" customFormat="1" ht="1.25" customHeight="1" x14ac:dyDescent="0.15">
      <c r="A171" s="31"/>
      <c r="B171" s="31"/>
      <c r="C171" s="31"/>
      <c r="D171" s="31"/>
      <c r="E171" s="31"/>
      <c r="F171" s="31"/>
      <c r="G171" s="31"/>
      <c r="H171" s="31"/>
      <c r="I171" s="31"/>
      <c r="J171" s="31"/>
      <c r="K171" s="31"/>
    </row>
    <row r="172" spans="1:11" s="30" customFormat="1" ht="13.25" customHeight="1" x14ac:dyDescent="0.15">
      <c r="A172" s="121" t="s">
        <v>665</v>
      </c>
      <c r="B172" s="121"/>
      <c r="C172" s="38" t="s">
        <v>167</v>
      </c>
      <c r="D172" s="38" t="s">
        <v>167</v>
      </c>
      <c r="E172" s="37" t="s">
        <v>204</v>
      </c>
      <c r="F172" s="36">
        <v>158668</v>
      </c>
      <c r="G172" s="35">
        <v>1</v>
      </c>
      <c r="H172" s="34">
        <f>G172*F172</f>
        <v>158668</v>
      </c>
      <c r="I172" s="43" t="s">
        <v>277</v>
      </c>
      <c r="J172" s="10" t="s">
        <v>276</v>
      </c>
      <c r="K172" s="31"/>
    </row>
    <row r="173" spans="1:11" s="30" customFormat="1" ht="13.25" customHeight="1" x14ac:dyDescent="0.15">
      <c r="A173" s="121" t="s">
        <v>666</v>
      </c>
      <c r="B173" s="121"/>
      <c r="C173" s="38" t="s">
        <v>167</v>
      </c>
      <c r="D173" s="38" t="s">
        <v>167</v>
      </c>
      <c r="E173" s="37" t="s">
        <v>204</v>
      </c>
      <c r="F173" s="36">
        <v>641619</v>
      </c>
      <c r="G173" s="35">
        <v>1</v>
      </c>
      <c r="H173" s="34">
        <f>G173*F173</f>
        <v>641619</v>
      </c>
      <c r="I173" s="43" t="s">
        <v>277</v>
      </c>
      <c r="J173" s="10" t="s">
        <v>276</v>
      </c>
      <c r="K173" s="31"/>
    </row>
    <row r="174" spans="1:11" s="30" customFormat="1" ht="13.25" customHeight="1" x14ac:dyDescent="0.15">
      <c r="A174" s="121" t="s">
        <v>215</v>
      </c>
      <c r="B174" s="121"/>
      <c r="C174" s="38" t="s">
        <v>167</v>
      </c>
      <c r="D174" s="38" t="s">
        <v>167</v>
      </c>
      <c r="E174" s="37" t="s">
        <v>204</v>
      </c>
      <c r="F174" s="36">
        <v>275000</v>
      </c>
      <c r="G174" s="35">
        <v>1</v>
      </c>
      <c r="H174" s="34">
        <f>G174*F174</f>
        <v>275000</v>
      </c>
      <c r="I174" s="43" t="s">
        <v>277</v>
      </c>
      <c r="J174" s="10" t="s">
        <v>276</v>
      </c>
      <c r="K174" s="31"/>
    </row>
    <row r="175" spans="1:11" s="30" customFormat="1" ht="2.75" customHeight="1" x14ac:dyDescent="0.15">
      <c r="A175" s="31"/>
      <c r="B175" s="31"/>
      <c r="C175" s="31"/>
      <c r="D175" s="31"/>
      <c r="E175" s="31"/>
      <c r="F175" s="31"/>
      <c r="G175" s="31"/>
      <c r="H175" s="31"/>
      <c r="I175" s="31"/>
      <c r="J175" s="31"/>
      <c r="K175" s="31"/>
    </row>
    <row r="176" spans="1:11" s="30" customFormat="1" ht="14.75" customHeight="1" x14ac:dyDescent="0.15">
      <c r="A176" s="129" t="s">
        <v>667</v>
      </c>
      <c r="B176" s="129"/>
      <c r="C176" s="129"/>
      <c r="D176" s="129"/>
      <c r="E176" s="129"/>
      <c r="F176" s="33">
        <v>1075287</v>
      </c>
      <c r="G176" s="31"/>
      <c r="H176" s="31"/>
      <c r="I176" s="31"/>
      <c r="J176" s="31"/>
      <c r="K176" s="31"/>
    </row>
    <row r="177" spans="1:11" s="30" customFormat="1" ht="18.25" customHeight="1" x14ac:dyDescent="0.2">
      <c r="A177" s="124" t="s">
        <v>253</v>
      </c>
      <c r="B177" s="124"/>
      <c r="C177" s="124"/>
      <c r="D177" s="124"/>
      <c r="E177" s="124"/>
      <c r="F177" s="124"/>
      <c r="G177" s="124"/>
      <c r="H177" s="31"/>
      <c r="I177" s="31"/>
      <c r="J177" s="31"/>
      <c r="K177" s="31"/>
    </row>
    <row r="178" spans="1:11" s="30" customFormat="1" ht="2" customHeight="1" x14ac:dyDescent="0.15">
      <c r="A178" s="31"/>
      <c r="B178" s="31"/>
      <c r="C178" s="31"/>
      <c r="D178" s="31"/>
      <c r="E178" s="31"/>
      <c r="F178" s="31"/>
      <c r="G178" s="31"/>
      <c r="H178" s="31"/>
      <c r="I178" s="31"/>
      <c r="J178" s="31"/>
      <c r="K178" s="31"/>
    </row>
    <row r="179" spans="1:11" s="30" customFormat="1" ht="18.25" customHeight="1" x14ac:dyDescent="0.2">
      <c r="A179" s="122" t="s">
        <v>252</v>
      </c>
      <c r="B179" s="122"/>
      <c r="C179" s="122"/>
      <c r="D179" s="122"/>
      <c r="E179" s="31"/>
      <c r="F179" s="31"/>
      <c r="G179" s="31"/>
      <c r="H179" s="31"/>
      <c r="I179" s="31"/>
      <c r="J179" s="31"/>
      <c r="K179" s="31"/>
    </row>
    <row r="180" spans="1:11" s="30" customFormat="1" ht="1.25" customHeight="1" x14ac:dyDescent="0.15">
      <c r="A180" s="31"/>
      <c r="B180" s="31"/>
      <c r="C180" s="31"/>
      <c r="D180" s="31"/>
      <c r="E180" s="31"/>
      <c r="F180" s="31"/>
      <c r="G180" s="31"/>
      <c r="H180" s="31"/>
      <c r="I180" s="31"/>
      <c r="J180" s="31"/>
      <c r="K180" s="31"/>
    </row>
    <row r="181" spans="1:11" s="30" customFormat="1" ht="13.25" customHeight="1" x14ac:dyDescent="0.15">
      <c r="A181" s="121" t="s">
        <v>194</v>
      </c>
      <c r="B181" s="121"/>
      <c r="C181" s="38" t="s">
        <v>167</v>
      </c>
      <c r="D181" s="38" t="s">
        <v>167</v>
      </c>
      <c r="E181" s="37" t="s">
        <v>193</v>
      </c>
      <c r="F181" s="36">
        <v>325000</v>
      </c>
      <c r="G181" s="35">
        <v>1</v>
      </c>
      <c r="H181" s="34">
        <f>G181*F181</f>
        <v>325000</v>
      </c>
      <c r="I181" s="10" t="s">
        <v>530</v>
      </c>
      <c r="J181" s="10" t="s">
        <v>276</v>
      </c>
      <c r="K181" s="31"/>
    </row>
    <row r="182" spans="1:11" s="30" customFormat="1" ht="24.5" customHeight="1" x14ac:dyDescent="0.15">
      <c r="A182" s="121" t="s">
        <v>251</v>
      </c>
      <c r="B182" s="121"/>
      <c r="C182" s="38" t="s">
        <v>170</v>
      </c>
      <c r="D182" s="38" t="s">
        <v>181</v>
      </c>
      <c r="E182" s="37" t="s">
        <v>128</v>
      </c>
      <c r="F182" s="36">
        <v>1200000</v>
      </c>
      <c r="G182" s="31"/>
      <c r="H182" s="31"/>
      <c r="I182" s="31"/>
      <c r="J182" s="31"/>
      <c r="K182" s="31"/>
    </row>
    <row r="183" spans="1:11" s="30" customFormat="1" ht="13.25" customHeight="1" x14ac:dyDescent="0.15">
      <c r="A183" s="121" t="s">
        <v>250</v>
      </c>
      <c r="B183" s="121"/>
      <c r="C183" s="38" t="s">
        <v>170</v>
      </c>
      <c r="D183" s="38" t="s">
        <v>181</v>
      </c>
      <c r="E183" s="37" t="s">
        <v>128</v>
      </c>
      <c r="F183" s="36">
        <v>16928232</v>
      </c>
      <c r="G183" s="35">
        <v>0.1</v>
      </c>
      <c r="H183" s="34">
        <f>G183*F183</f>
        <v>1692823.2000000002</v>
      </c>
      <c r="I183" s="10" t="s">
        <v>78</v>
      </c>
      <c r="J183" s="10" t="s">
        <v>62</v>
      </c>
      <c r="K183" s="31"/>
    </row>
    <row r="184" spans="1:11" s="30" customFormat="1" ht="13.25" customHeight="1" x14ac:dyDescent="0.15">
      <c r="A184" s="121" t="s">
        <v>249</v>
      </c>
      <c r="B184" s="121"/>
      <c r="C184" s="38" t="s">
        <v>167</v>
      </c>
      <c r="D184" s="38" t="s">
        <v>167</v>
      </c>
      <c r="E184" s="37" t="s">
        <v>128</v>
      </c>
      <c r="F184" s="36">
        <v>2735000</v>
      </c>
      <c r="G184" s="31"/>
      <c r="H184" s="31"/>
      <c r="I184" s="31"/>
      <c r="J184" s="31"/>
      <c r="K184" s="31"/>
    </row>
    <row r="185" spans="1:11" s="30" customFormat="1" ht="13.25" customHeight="1" x14ac:dyDescent="0.15">
      <c r="A185" s="121" t="s">
        <v>248</v>
      </c>
      <c r="B185" s="121"/>
      <c r="C185" s="38" t="s">
        <v>167</v>
      </c>
      <c r="D185" s="38" t="s">
        <v>167</v>
      </c>
      <c r="E185" s="37" t="s">
        <v>128</v>
      </c>
      <c r="F185" s="36">
        <v>13377695</v>
      </c>
      <c r="G185" s="35">
        <v>0.1</v>
      </c>
      <c r="H185" s="34">
        <f>G185*F185</f>
        <v>1337769.5</v>
      </c>
      <c r="I185" s="10" t="s">
        <v>78</v>
      </c>
      <c r="J185" s="10" t="s">
        <v>62</v>
      </c>
      <c r="K185" s="31"/>
    </row>
    <row r="186" spans="1:11" s="30" customFormat="1" ht="13.25" customHeight="1" x14ac:dyDescent="0.15">
      <c r="A186" s="121" t="s">
        <v>247</v>
      </c>
      <c r="B186" s="121"/>
      <c r="C186" s="38" t="s">
        <v>170</v>
      </c>
      <c r="D186" s="38" t="s">
        <v>181</v>
      </c>
      <c r="E186" s="37" t="s">
        <v>128</v>
      </c>
      <c r="F186" s="36">
        <v>11649255</v>
      </c>
      <c r="G186" s="35">
        <v>0.1</v>
      </c>
      <c r="H186" s="34">
        <f>G186*F186</f>
        <v>1164925.5</v>
      </c>
      <c r="I186" s="10" t="s">
        <v>78</v>
      </c>
      <c r="J186" s="10" t="s">
        <v>62</v>
      </c>
      <c r="K186" s="31"/>
    </row>
    <row r="187" spans="1:11" s="30" customFormat="1" ht="13.25" customHeight="1" x14ac:dyDescent="0.15">
      <c r="A187" s="121" t="s">
        <v>182</v>
      </c>
      <c r="B187" s="121"/>
      <c r="C187" s="38" t="s">
        <v>170</v>
      </c>
      <c r="D187" s="38" t="s">
        <v>181</v>
      </c>
      <c r="E187" s="37" t="s">
        <v>128</v>
      </c>
      <c r="F187" s="36">
        <v>3212658</v>
      </c>
      <c r="G187" s="35">
        <v>1</v>
      </c>
      <c r="H187" s="34">
        <f>G187*F187</f>
        <v>3212658</v>
      </c>
      <c r="I187" s="10" t="s">
        <v>529</v>
      </c>
      <c r="J187" s="10" t="s">
        <v>62</v>
      </c>
      <c r="K187" s="31"/>
    </row>
    <row r="188" spans="1:11" s="30" customFormat="1" ht="13.25" customHeight="1" x14ac:dyDescent="0.15">
      <c r="A188" s="121" t="s">
        <v>180</v>
      </c>
      <c r="B188" s="121"/>
      <c r="C188" s="38" t="s">
        <v>167</v>
      </c>
      <c r="D188" s="38" t="s">
        <v>167</v>
      </c>
      <c r="E188" s="37" t="s">
        <v>128</v>
      </c>
      <c r="F188" s="36">
        <v>157345237</v>
      </c>
      <c r="G188" s="35">
        <v>1</v>
      </c>
      <c r="H188" s="34">
        <f>G188*F188</f>
        <v>157345237</v>
      </c>
      <c r="I188" s="10" t="s">
        <v>529</v>
      </c>
      <c r="J188" s="10" t="s">
        <v>62</v>
      </c>
      <c r="K188" s="31"/>
    </row>
    <row r="189" spans="1:11" s="30" customFormat="1" ht="18.25" customHeight="1" x14ac:dyDescent="0.2">
      <c r="A189" s="122" t="s">
        <v>246</v>
      </c>
      <c r="B189" s="122"/>
      <c r="C189" s="122"/>
      <c r="D189" s="122"/>
      <c r="E189" s="31"/>
      <c r="F189" s="31"/>
      <c r="G189" s="31"/>
      <c r="H189" s="31"/>
      <c r="I189" s="31"/>
      <c r="J189" s="31"/>
      <c r="K189" s="31"/>
    </row>
    <row r="190" spans="1:11" s="30" customFormat="1" ht="1.25" customHeight="1" x14ac:dyDescent="0.15">
      <c r="A190" s="31"/>
      <c r="B190" s="31"/>
      <c r="C190" s="31"/>
      <c r="D190" s="31"/>
      <c r="E190" s="31"/>
      <c r="F190" s="31"/>
      <c r="G190" s="31"/>
      <c r="H190" s="31"/>
      <c r="I190" s="31"/>
      <c r="J190" s="31"/>
      <c r="K190" s="31"/>
    </row>
    <row r="191" spans="1:11" s="30" customFormat="1" ht="13.25" customHeight="1" x14ac:dyDescent="0.15">
      <c r="A191" s="121" t="s">
        <v>199</v>
      </c>
      <c r="B191" s="121"/>
      <c r="C191" s="38" t="s">
        <v>190</v>
      </c>
      <c r="D191" s="38" t="s">
        <v>198</v>
      </c>
      <c r="E191" s="37" t="s">
        <v>128</v>
      </c>
      <c r="F191" s="36">
        <v>1628257</v>
      </c>
      <c r="G191" s="31"/>
      <c r="H191" s="31"/>
      <c r="I191" s="31"/>
      <c r="J191" s="31"/>
      <c r="K191" s="31"/>
    </row>
    <row r="192" spans="1:11" s="30" customFormat="1" ht="13.25" customHeight="1" x14ac:dyDescent="0.15">
      <c r="A192" s="121" t="s">
        <v>194</v>
      </c>
      <c r="B192" s="121"/>
      <c r="C192" s="38" t="s">
        <v>167</v>
      </c>
      <c r="D192" s="38" t="s">
        <v>167</v>
      </c>
      <c r="E192" s="37" t="s">
        <v>193</v>
      </c>
      <c r="F192" s="36">
        <v>57500</v>
      </c>
      <c r="G192" s="35">
        <v>1</v>
      </c>
      <c r="H192" s="34">
        <f>G192*F192</f>
        <v>57500</v>
      </c>
      <c r="I192" s="10" t="s">
        <v>530</v>
      </c>
      <c r="J192" s="10" t="s">
        <v>276</v>
      </c>
      <c r="K192" s="31"/>
    </row>
    <row r="193" spans="1:11" s="30" customFormat="1" ht="13.25" customHeight="1" x14ac:dyDescent="0.15">
      <c r="A193" s="121" t="s">
        <v>245</v>
      </c>
      <c r="B193" s="121"/>
      <c r="C193" s="38" t="s">
        <v>170</v>
      </c>
      <c r="D193" s="38" t="s">
        <v>244</v>
      </c>
      <c r="E193" s="37" t="s">
        <v>128</v>
      </c>
      <c r="F193" s="36">
        <v>7253751</v>
      </c>
      <c r="G193" s="31"/>
      <c r="H193" s="31"/>
      <c r="I193" s="31"/>
      <c r="J193" s="31"/>
      <c r="K193" s="31"/>
    </row>
    <row r="194" spans="1:11" s="30" customFormat="1" ht="13.25" customHeight="1" x14ac:dyDescent="0.15">
      <c r="A194" s="121" t="s">
        <v>243</v>
      </c>
      <c r="B194" s="121"/>
      <c r="C194" s="38" t="s">
        <v>190</v>
      </c>
      <c r="D194" s="38" t="s">
        <v>242</v>
      </c>
      <c r="E194" s="37" t="s">
        <v>128</v>
      </c>
      <c r="F194" s="36">
        <v>1500000</v>
      </c>
      <c r="G194" s="31"/>
      <c r="H194" s="31"/>
      <c r="I194" s="31"/>
      <c r="J194" s="31"/>
      <c r="K194" s="31"/>
    </row>
    <row r="195" spans="1:11" s="30" customFormat="1" ht="24.5" customHeight="1" x14ac:dyDescent="0.15">
      <c r="A195" s="121" t="s">
        <v>241</v>
      </c>
      <c r="B195" s="121"/>
      <c r="C195" s="38" t="s">
        <v>167</v>
      </c>
      <c r="D195" s="38" t="s">
        <v>167</v>
      </c>
      <c r="E195" s="37" t="s">
        <v>128</v>
      </c>
      <c r="F195" s="36">
        <v>1400000</v>
      </c>
      <c r="G195" s="31"/>
      <c r="H195" s="31"/>
      <c r="I195" s="31"/>
      <c r="J195" s="31"/>
      <c r="K195" s="31"/>
    </row>
    <row r="196" spans="1:11" s="30" customFormat="1" ht="13.25" customHeight="1" x14ac:dyDescent="0.15">
      <c r="A196" s="121" t="s">
        <v>240</v>
      </c>
      <c r="B196" s="121"/>
      <c r="C196" s="38" t="s">
        <v>167</v>
      </c>
      <c r="D196" s="38" t="s">
        <v>167</v>
      </c>
      <c r="E196" s="37" t="s">
        <v>128</v>
      </c>
      <c r="F196" s="36">
        <v>3570220</v>
      </c>
      <c r="G196" s="35">
        <v>1</v>
      </c>
      <c r="H196" s="34">
        <f>G196*F196</f>
        <v>3570220</v>
      </c>
      <c r="I196" s="10" t="s">
        <v>530</v>
      </c>
      <c r="J196" s="10" t="s">
        <v>276</v>
      </c>
      <c r="K196" s="31"/>
    </row>
    <row r="197" spans="1:11" s="30" customFormat="1" ht="13.25" customHeight="1" x14ac:dyDescent="0.15">
      <c r="A197" s="121" t="s">
        <v>668</v>
      </c>
      <c r="B197" s="121"/>
      <c r="C197" s="38" t="s">
        <v>167</v>
      </c>
      <c r="D197" s="38" t="s">
        <v>167</v>
      </c>
      <c r="E197" s="37" t="s">
        <v>128</v>
      </c>
      <c r="F197" s="36">
        <v>1200000</v>
      </c>
      <c r="G197" s="31"/>
      <c r="H197" s="31"/>
      <c r="I197" s="31"/>
      <c r="J197" s="31"/>
      <c r="K197" s="31"/>
    </row>
    <row r="198" spans="1:11" s="30" customFormat="1" ht="13.25" customHeight="1" x14ac:dyDescent="0.15">
      <c r="A198" s="121" t="s">
        <v>239</v>
      </c>
      <c r="B198" s="121"/>
      <c r="C198" s="38" t="s">
        <v>167</v>
      </c>
      <c r="D198" s="38" t="s">
        <v>167</v>
      </c>
      <c r="E198" s="37" t="s">
        <v>128</v>
      </c>
      <c r="F198" s="36">
        <v>80334255</v>
      </c>
      <c r="G198" s="31"/>
      <c r="H198" s="31"/>
      <c r="I198" s="31"/>
      <c r="J198" s="31"/>
      <c r="K198" s="31"/>
    </row>
    <row r="199" spans="1:11" s="30" customFormat="1" ht="13.25" customHeight="1" x14ac:dyDescent="0.15">
      <c r="A199" s="121" t="s">
        <v>238</v>
      </c>
      <c r="B199" s="121"/>
      <c r="C199" s="38" t="s">
        <v>175</v>
      </c>
      <c r="D199" s="38" t="s">
        <v>237</v>
      </c>
      <c r="E199" s="37" t="s">
        <v>128</v>
      </c>
      <c r="F199" s="36">
        <v>1000000</v>
      </c>
      <c r="G199" s="31"/>
      <c r="H199" s="31"/>
      <c r="I199" s="31"/>
      <c r="J199" s="31"/>
      <c r="K199" s="31"/>
    </row>
    <row r="200" spans="1:11" s="30" customFormat="1" ht="24.5" customHeight="1" x14ac:dyDescent="0.15">
      <c r="A200" s="121" t="s">
        <v>236</v>
      </c>
      <c r="B200" s="121"/>
      <c r="C200" s="38" t="s">
        <v>175</v>
      </c>
      <c r="D200" s="38" t="s">
        <v>235</v>
      </c>
      <c r="E200" s="37" t="s">
        <v>128</v>
      </c>
      <c r="F200" s="36">
        <v>16000000</v>
      </c>
      <c r="G200" s="31"/>
      <c r="H200" s="31"/>
      <c r="I200" s="31"/>
      <c r="J200" s="31"/>
      <c r="K200" s="31"/>
    </row>
    <row r="201" spans="1:11" s="30" customFormat="1" ht="13.25" customHeight="1" x14ac:dyDescent="0.15">
      <c r="A201" s="121" t="s">
        <v>234</v>
      </c>
      <c r="B201" s="121"/>
      <c r="C201" s="38" t="s">
        <v>167</v>
      </c>
      <c r="D201" s="38" t="s">
        <v>167</v>
      </c>
      <c r="E201" s="37" t="s">
        <v>128</v>
      </c>
      <c r="F201" s="36">
        <v>980298</v>
      </c>
      <c r="G201" s="31"/>
      <c r="H201" s="31"/>
      <c r="I201" s="31"/>
      <c r="J201" s="31"/>
      <c r="K201" s="31"/>
    </row>
    <row r="202" spans="1:11" s="30" customFormat="1" ht="2.75" customHeight="1" x14ac:dyDescent="0.15">
      <c r="A202" s="31"/>
      <c r="B202" s="31"/>
      <c r="C202" s="31"/>
      <c r="D202" s="31"/>
      <c r="E202" s="31"/>
      <c r="F202" s="31"/>
      <c r="G202" s="31"/>
      <c r="H202" s="31"/>
      <c r="I202" s="31"/>
      <c r="J202" s="31"/>
      <c r="K202" s="31"/>
    </row>
    <row r="203" spans="1:11" s="30" customFormat="1" ht="14.75" customHeight="1" x14ac:dyDescent="0.15">
      <c r="A203" s="129" t="s">
        <v>233</v>
      </c>
      <c r="B203" s="129"/>
      <c r="C203" s="129"/>
      <c r="D203" s="129"/>
      <c r="E203" s="129"/>
      <c r="F203" s="33">
        <v>321697358</v>
      </c>
      <c r="G203" s="31"/>
      <c r="H203" s="31"/>
      <c r="I203" s="31"/>
      <c r="J203" s="31"/>
      <c r="K203" s="31"/>
    </row>
    <row r="204" spans="1:11" s="30" customFormat="1" ht="18.25" customHeight="1" x14ac:dyDescent="0.2">
      <c r="A204" s="124" t="s">
        <v>232</v>
      </c>
      <c r="B204" s="124"/>
      <c r="C204" s="124"/>
      <c r="D204" s="124"/>
      <c r="E204" s="124"/>
      <c r="F204" s="124"/>
      <c r="G204" s="124"/>
      <c r="H204" s="31"/>
      <c r="I204" s="31"/>
      <c r="J204" s="31"/>
      <c r="K204" s="31"/>
    </row>
    <row r="205" spans="1:11" s="30" customFormat="1" ht="2" customHeight="1" x14ac:dyDescent="0.15">
      <c r="A205" s="31"/>
      <c r="B205" s="31"/>
      <c r="C205" s="31"/>
      <c r="D205" s="31"/>
      <c r="E205" s="31"/>
      <c r="F205" s="31"/>
      <c r="G205" s="31"/>
      <c r="H205" s="31"/>
      <c r="I205" s="31"/>
      <c r="J205" s="31"/>
      <c r="K205" s="31"/>
    </row>
    <row r="206" spans="1:11" s="30" customFormat="1" ht="18.25" customHeight="1" x14ac:dyDescent="0.2">
      <c r="A206" s="122" t="s">
        <v>231</v>
      </c>
      <c r="B206" s="122"/>
      <c r="C206" s="122"/>
      <c r="D206" s="122"/>
      <c r="E206" s="31"/>
      <c r="F206" s="31"/>
      <c r="G206" s="31"/>
      <c r="H206" s="31"/>
      <c r="I206" s="31"/>
      <c r="J206" s="31"/>
      <c r="K206" s="31"/>
    </row>
    <row r="207" spans="1:11" s="30" customFormat="1" ht="1.25" customHeight="1" x14ac:dyDescent="0.15">
      <c r="A207" s="31"/>
      <c r="B207" s="31"/>
      <c r="C207" s="31"/>
      <c r="D207" s="31"/>
      <c r="E207" s="31"/>
      <c r="F207" s="31"/>
      <c r="G207" s="31"/>
      <c r="H207" s="31"/>
      <c r="I207" s="31"/>
      <c r="J207" s="31"/>
      <c r="K207" s="31"/>
    </row>
    <row r="208" spans="1:11" s="30" customFormat="1" ht="24.5" customHeight="1" x14ac:dyDescent="0.15">
      <c r="A208" s="121" t="s">
        <v>230</v>
      </c>
      <c r="B208" s="121"/>
      <c r="C208" s="38" t="s">
        <v>170</v>
      </c>
      <c r="D208" s="38" t="s">
        <v>229</v>
      </c>
      <c r="E208" s="37" t="s">
        <v>226</v>
      </c>
      <c r="F208" s="36">
        <v>70000</v>
      </c>
      <c r="G208" s="35">
        <v>1</v>
      </c>
      <c r="H208" s="34">
        <f>G208*F208</f>
        <v>70000</v>
      </c>
      <c r="I208" s="10" t="s">
        <v>529</v>
      </c>
      <c r="J208" s="10" t="s">
        <v>62</v>
      </c>
      <c r="K208" s="31"/>
    </row>
    <row r="209" spans="1:11" s="30" customFormat="1" ht="24.5" customHeight="1" x14ac:dyDescent="0.15">
      <c r="A209" s="121" t="s">
        <v>228</v>
      </c>
      <c r="B209" s="121"/>
      <c r="C209" s="38" t="s">
        <v>170</v>
      </c>
      <c r="D209" s="38" t="s">
        <v>227</v>
      </c>
      <c r="E209" s="37" t="s">
        <v>226</v>
      </c>
      <c r="F209" s="36">
        <v>30000</v>
      </c>
      <c r="G209" s="35">
        <v>1</v>
      </c>
      <c r="H209" s="34">
        <f>G209*F209</f>
        <v>30000</v>
      </c>
      <c r="I209" s="10" t="s">
        <v>529</v>
      </c>
      <c r="J209" s="10" t="s">
        <v>62</v>
      </c>
      <c r="K209" s="31"/>
    </row>
    <row r="210" spans="1:11" s="30" customFormat="1" ht="2.75" customHeight="1" x14ac:dyDescent="0.15">
      <c r="A210" s="31"/>
      <c r="B210" s="31"/>
      <c r="C210" s="31"/>
      <c r="D210" s="31"/>
      <c r="E210" s="31"/>
      <c r="F210" s="31"/>
      <c r="G210" s="31"/>
      <c r="H210" s="31"/>
      <c r="I210" s="31"/>
      <c r="J210" s="31"/>
      <c r="K210" s="31"/>
    </row>
    <row r="211" spans="1:11" s="30" customFormat="1" ht="14.75" customHeight="1" x14ac:dyDescent="0.15">
      <c r="A211" s="129" t="s">
        <v>225</v>
      </c>
      <c r="B211" s="129"/>
      <c r="C211" s="129"/>
      <c r="D211" s="129"/>
      <c r="E211" s="129"/>
      <c r="F211" s="33">
        <v>100000</v>
      </c>
      <c r="G211" s="31"/>
      <c r="H211" s="31"/>
      <c r="I211" s="31"/>
      <c r="J211" s="31"/>
      <c r="K211" s="31"/>
    </row>
    <row r="212" spans="1:11" s="30" customFormat="1" ht="18.25" customHeight="1" x14ac:dyDescent="0.2">
      <c r="A212" s="124" t="s">
        <v>224</v>
      </c>
      <c r="B212" s="124"/>
      <c r="C212" s="124"/>
      <c r="D212" s="124"/>
      <c r="E212" s="124"/>
      <c r="F212" s="124"/>
      <c r="G212" s="124"/>
      <c r="H212" s="31"/>
      <c r="I212" s="31"/>
      <c r="J212" s="31"/>
      <c r="K212" s="31"/>
    </row>
    <row r="213" spans="1:11" s="30" customFormat="1" ht="2" customHeight="1" x14ac:dyDescent="0.15">
      <c r="A213" s="31"/>
      <c r="B213" s="31"/>
      <c r="C213" s="31"/>
      <c r="D213" s="31"/>
      <c r="E213" s="31"/>
      <c r="F213" s="31"/>
      <c r="G213" s="31"/>
      <c r="H213" s="31"/>
      <c r="I213" s="31"/>
      <c r="J213" s="31"/>
      <c r="K213" s="31"/>
    </row>
    <row r="214" spans="1:11" s="30" customFormat="1" ht="18.25" customHeight="1" x14ac:dyDescent="0.2">
      <c r="A214" s="122" t="s">
        <v>223</v>
      </c>
      <c r="B214" s="122"/>
      <c r="C214" s="122"/>
      <c r="D214" s="122"/>
      <c r="E214" s="31"/>
      <c r="F214" s="31"/>
      <c r="G214" s="31"/>
      <c r="H214" s="31"/>
      <c r="I214" s="31"/>
      <c r="J214" s="31"/>
      <c r="K214" s="31"/>
    </row>
    <row r="215" spans="1:11" s="30" customFormat="1" ht="1.25" customHeight="1" x14ac:dyDescent="0.15">
      <c r="A215" s="31"/>
      <c r="B215" s="31"/>
      <c r="C215" s="31"/>
      <c r="D215" s="31"/>
      <c r="E215" s="31"/>
      <c r="F215" s="31"/>
      <c r="G215" s="31"/>
      <c r="H215" s="31"/>
      <c r="I215" s="31"/>
      <c r="J215" s="31"/>
      <c r="K215" s="31"/>
    </row>
    <row r="216" spans="1:11" s="30" customFormat="1" ht="13.25" customHeight="1" x14ac:dyDescent="0.15">
      <c r="A216" s="121" t="s">
        <v>222</v>
      </c>
      <c r="B216" s="121"/>
      <c r="C216" s="38" t="s">
        <v>167</v>
      </c>
      <c r="D216" s="38" t="s">
        <v>167</v>
      </c>
      <c r="E216" s="37" t="s">
        <v>204</v>
      </c>
      <c r="F216" s="36">
        <v>600000</v>
      </c>
      <c r="G216" s="35">
        <v>1</v>
      </c>
      <c r="H216" s="34">
        <f t="shared" ref="H216:H225" si="1">G216*F216</f>
        <v>600000</v>
      </c>
      <c r="I216" s="43" t="s">
        <v>277</v>
      </c>
      <c r="J216" s="10" t="s">
        <v>276</v>
      </c>
      <c r="K216" s="31"/>
    </row>
    <row r="217" spans="1:11" s="30" customFormat="1" ht="13.25" customHeight="1" x14ac:dyDescent="0.15">
      <c r="A217" s="121" t="s">
        <v>221</v>
      </c>
      <c r="B217" s="121"/>
      <c r="C217" s="38" t="s">
        <v>170</v>
      </c>
      <c r="D217" s="44" t="s">
        <v>220</v>
      </c>
      <c r="E217" s="37" t="s">
        <v>204</v>
      </c>
      <c r="F217" s="36">
        <v>6000000</v>
      </c>
      <c r="G217" s="35">
        <v>1</v>
      </c>
      <c r="H217" s="34">
        <f t="shared" si="1"/>
        <v>6000000</v>
      </c>
      <c r="I217" s="43" t="s">
        <v>277</v>
      </c>
      <c r="J217" s="10" t="s">
        <v>276</v>
      </c>
      <c r="K217" s="31"/>
    </row>
    <row r="218" spans="1:11" s="30" customFormat="1" ht="13.25" customHeight="1" x14ac:dyDescent="0.15">
      <c r="A218" s="121" t="s">
        <v>219</v>
      </c>
      <c r="B218" s="121"/>
      <c r="C218" s="38" t="s">
        <v>167</v>
      </c>
      <c r="D218" s="38" t="s">
        <v>167</v>
      </c>
      <c r="E218" s="37" t="s">
        <v>604</v>
      </c>
      <c r="F218" s="36">
        <v>1000000</v>
      </c>
      <c r="G218" s="35">
        <v>1</v>
      </c>
      <c r="H218" s="34">
        <f t="shared" si="1"/>
        <v>1000000</v>
      </c>
      <c r="I218" s="43" t="s">
        <v>277</v>
      </c>
      <c r="J218" s="10" t="s">
        <v>276</v>
      </c>
      <c r="K218" s="31"/>
    </row>
    <row r="219" spans="1:11" s="30" customFormat="1" ht="13.25" customHeight="1" x14ac:dyDescent="0.15">
      <c r="A219" s="121" t="s">
        <v>218</v>
      </c>
      <c r="B219" s="121"/>
      <c r="C219" s="38" t="s">
        <v>167</v>
      </c>
      <c r="D219" s="38" t="s">
        <v>167</v>
      </c>
      <c r="E219" s="37" t="s">
        <v>204</v>
      </c>
      <c r="F219" s="36">
        <v>1200000</v>
      </c>
      <c r="G219" s="35">
        <v>1</v>
      </c>
      <c r="H219" s="34">
        <f t="shared" si="1"/>
        <v>1200000</v>
      </c>
      <c r="I219" s="43" t="s">
        <v>277</v>
      </c>
      <c r="J219" s="10" t="s">
        <v>276</v>
      </c>
      <c r="K219" s="31"/>
    </row>
    <row r="220" spans="1:11" s="30" customFormat="1" ht="13.25" customHeight="1" x14ac:dyDescent="0.15">
      <c r="A220" s="121" t="s">
        <v>217</v>
      </c>
      <c r="B220" s="121"/>
      <c r="C220" s="38" t="s">
        <v>167</v>
      </c>
      <c r="D220" s="38" t="s">
        <v>167</v>
      </c>
      <c r="E220" s="37" t="s">
        <v>204</v>
      </c>
      <c r="F220" s="36">
        <v>2000000</v>
      </c>
      <c r="G220" s="35">
        <v>1</v>
      </c>
      <c r="H220" s="34">
        <f t="shared" si="1"/>
        <v>2000000</v>
      </c>
      <c r="I220" s="43" t="s">
        <v>277</v>
      </c>
      <c r="J220" s="10" t="s">
        <v>276</v>
      </c>
      <c r="K220" s="31"/>
    </row>
    <row r="221" spans="1:11" s="30" customFormat="1" ht="13.25" customHeight="1" x14ac:dyDescent="0.15">
      <c r="A221" s="121" t="s">
        <v>216</v>
      </c>
      <c r="B221" s="121"/>
      <c r="C221" s="38" t="s">
        <v>167</v>
      </c>
      <c r="D221" s="38" t="s">
        <v>167</v>
      </c>
      <c r="E221" s="37" t="s">
        <v>204</v>
      </c>
      <c r="F221" s="36">
        <v>4500000</v>
      </c>
      <c r="G221" s="35">
        <v>1</v>
      </c>
      <c r="H221" s="34">
        <f t="shared" si="1"/>
        <v>4500000</v>
      </c>
      <c r="I221" s="43" t="s">
        <v>277</v>
      </c>
      <c r="J221" s="10" t="s">
        <v>276</v>
      </c>
      <c r="K221" s="31"/>
    </row>
    <row r="222" spans="1:11" s="30" customFormat="1" ht="13.25" customHeight="1" x14ac:dyDescent="0.15">
      <c r="A222" s="121" t="s">
        <v>209</v>
      </c>
      <c r="B222" s="121"/>
      <c r="C222" s="38" t="s">
        <v>167</v>
      </c>
      <c r="D222" s="38" t="s">
        <v>167</v>
      </c>
      <c r="E222" s="37" t="s">
        <v>204</v>
      </c>
      <c r="F222" s="36">
        <v>749504</v>
      </c>
      <c r="G222" s="35">
        <v>1</v>
      </c>
      <c r="H222" s="34">
        <f t="shared" si="1"/>
        <v>749504</v>
      </c>
      <c r="I222" s="43" t="s">
        <v>277</v>
      </c>
      <c r="J222" s="10" t="s">
        <v>276</v>
      </c>
      <c r="K222" s="31"/>
    </row>
    <row r="223" spans="1:11" s="30" customFormat="1" ht="13.25" customHeight="1" x14ac:dyDescent="0.15">
      <c r="A223" s="121" t="s">
        <v>215</v>
      </c>
      <c r="B223" s="121"/>
      <c r="C223" s="38" t="s">
        <v>167</v>
      </c>
      <c r="D223" s="38" t="s">
        <v>167</v>
      </c>
      <c r="E223" s="37" t="s">
        <v>204</v>
      </c>
      <c r="F223" s="36">
        <v>200000</v>
      </c>
      <c r="G223" s="35">
        <v>1</v>
      </c>
      <c r="H223" s="34">
        <f t="shared" si="1"/>
        <v>200000</v>
      </c>
      <c r="I223" s="43" t="s">
        <v>277</v>
      </c>
      <c r="J223" s="10" t="s">
        <v>276</v>
      </c>
      <c r="K223" s="31"/>
    </row>
    <row r="224" spans="1:11" s="30" customFormat="1" ht="13.25" customHeight="1" x14ac:dyDescent="0.15">
      <c r="A224" s="121" t="s">
        <v>214</v>
      </c>
      <c r="B224" s="121"/>
      <c r="C224" s="38" t="s">
        <v>167</v>
      </c>
      <c r="D224" s="38" t="s">
        <v>167</v>
      </c>
      <c r="E224" s="37" t="s">
        <v>204</v>
      </c>
      <c r="F224" s="36">
        <v>2400000</v>
      </c>
      <c r="G224" s="35">
        <v>1</v>
      </c>
      <c r="H224" s="34">
        <f t="shared" si="1"/>
        <v>2400000</v>
      </c>
      <c r="I224" s="43" t="s">
        <v>277</v>
      </c>
      <c r="J224" s="10" t="s">
        <v>276</v>
      </c>
      <c r="K224" s="31"/>
    </row>
    <row r="225" spans="1:11" s="30" customFormat="1" ht="13.25" customHeight="1" x14ac:dyDescent="0.15">
      <c r="A225" s="121" t="s">
        <v>213</v>
      </c>
      <c r="B225" s="121"/>
      <c r="C225" s="38" t="s">
        <v>167</v>
      </c>
      <c r="D225" s="38" t="s">
        <v>167</v>
      </c>
      <c r="E225" s="37" t="s">
        <v>204</v>
      </c>
      <c r="F225" s="36">
        <v>1720000</v>
      </c>
      <c r="G225" s="35">
        <v>1</v>
      </c>
      <c r="H225" s="34">
        <f t="shared" si="1"/>
        <v>1720000</v>
      </c>
      <c r="I225" s="43" t="s">
        <v>277</v>
      </c>
      <c r="J225" s="10" t="s">
        <v>276</v>
      </c>
      <c r="K225" s="31"/>
    </row>
    <row r="226" spans="1:11" s="30" customFormat="1" ht="2.75" customHeight="1" x14ac:dyDescent="0.15">
      <c r="A226" s="31"/>
      <c r="B226" s="31"/>
      <c r="C226" s="31"/>
      <c r="D226" s="31"/>
      <c r="E226" s="31"/>
      <c r="F226" s="31"/>
      <c r="G226" s="31"/>
      <c r="H226" s="31"/>
      <c r="I226" s="31"/>
      <c r="J226" s="31"/>
      <c r="K226" s="31"/>
    </row>
    <row r="227" spans="1:11" s="30" customFormat="1" ht="14.75" customHeight="1" x14ac:dyDescent="0.15">
      <c r="A227" s="129" t="s">
        <v>212</v>
      </c>
      <c r="B227" s="129"/>
      <c r="C227" s="129"/>
      <c r="D227" s="129"/>
      <c r="E227" s="129"/>
      <c r="F227" s="33">
        <v>20369504</v>
      </c>
      <c r="G227" s="31"/>
      <c r="H227" s="31"/>
      <c r="I227" s="31"/>
      <c r="J227" s="31"/>
      <c r="K227" s="31"/>
    </row>
    <row r="228" spans="1:11" s="30" customFormat="1" ht="18.25" customHeight="1" x14ac:dyDescent="0.2">
      <c r="A228" s="124" t="s">
        <v>211</v>
      </c>
      <c r="B228" s="124"/>
      <c r="C228" s="124"/>
      <c r="D228" s="124"/>
      <c r="E228" s="124"/>
      <c r="F228" s="124"/>
      <c r="G228" s="124"/>
      <c r="H228" s="31"/>
      <c r="I228" s="31"/>
      <c r="J228" s="31"/>
      <c r="K228" s="31"/>
    </row>
    <row r="229" spans="1:11" s="30" customFormat="1" ht="2" customHeight="1" x14ac:dyDescent="0.15">
      <c r="A229" s="31"/>
      <c r="B229" s="31"/>
      <c r="C229" s="31"/>
      <c r="D229" s="31"/>
      <c r="E229" s="31"/>
      <c r="F229" s="31"/>
      <c r="G229" s="31"/>
      <c r="H229" s="31"/>
      <c r="I229" s="31"/>
      <c r="J229" s="31"/>
      <c r="K229" s="31"/>
    </row>
    <row r="230" spans="1:11" s="30" customFormat="1" ht="18.25" customHeight="1" x14ac:dyDescent="0.2">
      <c r="A230" s="122" t="s">
        <v>210</v>
      </c>
      <c r="B230" s="122"/>
      <c r="C230" s="122"/>
      <c r="D230" s="122"/>
      <c r="E230" s="31"/>
      <c r="F230" s="31"/>
      <c r="G230" s="31"/>
      <c r="H230" s="31"/>
      <c r="I230" s="31"/>
      <c r="J230" s="31"/>
      <c r="K230" s="31"/>
    </row>
    <row r="231" spans="1:11" s="30" customFormat="1" ht="1.25" customHeight="1" x14ac:dyDescent="0.15">
      <c r="A231" s="31"/>
      <c r="B231" s="31"/>
      <c r="C231" s="31"/>
      <c r="D231" s="31"/>
      <c r="E231" s="31"/>
      <c r="F231" s="31"/>
      <c r="G231" s="31"/>
      <c r="H231" s="31"/>
      <c r="I231" s="31"/>
      <c r="J231" s="31"/>
      <c r="K231" s="31"/>
    </row>
    <row r="232" spans="1:11" s="30" customFormat="1" ht="13.25" customHeight="1" x14ac:dyDescent="0.15">
      <c r="A232" s="121" t="s">
        <v>209</v>
      </c>
      <c r="B232" s="121"/>
      <c r="C232" s="38" t="s">
        <v>167</v>
      </c>
      <c r="D232" s="38" t="s">
        <v>167</v>
      </c>
      <c r="E232" s="37" t="s">
        <v>204</v>
      </c>
      <c r="F232" s="36">
        <v>2000000</v>
      </c>
      <c r="G232" s="31"/>
      <c r="H232" s="31"/>
      <c r="I232" s="31"/>
      <c r="J232" s="31"/>
      <c r="K232" s="31"/>
    </row>
    <row r="233" spans="1:11" s="30" customFormat="1" ht="2.75" customHeight="1" x14ac:dyDescent="0.15">
      <c r="A233" s="31"/>
      <c r="B233" s="31"/>
      <c r="C233" s="31"/>
      <c r="D233" s="31"/>
      <c r="E233" s="31"/>
      <c r="F233" s="31"/>
      <c r="G233" s="31"/>
      <c r="H233" s="31"/>
      <c r="I233" s="31"/>
      <c r="J233" s="31"/>
      <c r="K233" s="31"/>
    </row>
    <row r="234" spans="1:11" s="30" customFormat="1" ht="14.75" customHeight="1" x14ac:dyDescent="0.15">
      <c r="A234" s="129" t="s">
        <v>208</v>
      </c>
      <c r="B234" s="129"/>
      <c r="C234" s="129"/>
      <c r="D234" s="129"/>
      <c r="E234" s="129"/>
      <c r="F234" s="33">
        <v>2000000</v>
      </c>
      <c r="G234" s="31"/>
      <c r="H234" s="31"/>
      <c r="I234" s="31"/>
      <c r="J234" s="31"/>
      <c r="K234" s="31"/>
    </row>
    <row r="235" spans="1:11" s="30" customFormat="1" ht="18.25" customHeight="1" x14ac:dyDescent="0.2">
      <c r="A235" s="124" t="s">
        <v>207</v>
      </c>
      <c r="B235" s="124"/>
      <c r="C235" s="124"/>
      <c r="D235" s="124"/>
      <c r="E235" s="124"/>
      <c r="F235" s="124"/>
      <c r="G235" s="124"/>
      <c r="H235" s="31"/>
      <c r="I235" s="31"/>
      <c r="J235" s="31"/>
      <c r="K235" s="31"/>
    </row>
    <row r="236" spans="1:11" s="30" customFormat="1" ht="2" customHeight="1" x14ac:dyDescent="0.15">
      <c r="A236" s="31"/>
      <c r="B236" s="31"/>
      <c r="C236" s="31"/>
      <c r="D236" s="31"/>
      <c r="E236" s="31"/>
      <c r="F236" s="31"/>
      <c r="G236" s="31"/>
      <c r="H236" s="31"/>
      <c r="I236" s="31"/>
      <c r="J236" s="31"/>
      <c r="K236" s="31"/>
    </row>
    <row r="237" spans="1:11" s="30" customFormat="1" ht="18.25" customHeight="1" x14ac:dyDescent="0.2">
      <c r="A237" s="122" t="s">
        <v>206</v>
      </c>
      <c r="B237" s="122"/>
      <c r="C237" s="122"/>
      <c r="D237" s="122"/>
      <c r="E237" s="31"/>
      <c r="F237" s="31"/>
      <c r="G237" s="31"/>
      <c r="H237" s="31"/>
      <c r="I237" s="31"/>
      <c r="J237" s="31"/>
      <c r="K237" s="31"/>
    </row>
    <row r="238" spans="1:11" s="30" customFormat="1" ht="1.25" customHeight="1" x14ac:dyDescent="0.15">
      <c r="A238" s="31"/>
      <c r="B238" s="31"/>
      <c r="C238" s="31"/>
      <c r="D238" s="31"/>
      <c r="E238" s="31"/>
      <c r="F238" s="31"/>
      <c r="G238" s="31"/>
      <c r="H238" s="31"/>
      <c r="I238" s="31"/>
      <c r="J238" s="31"/>
      <c r="K238" s="31"/>
    </row>
    <row r="239" spans="1:11" s="30" customFormat="1" ht="13.25" customHeight="1" x14ac:dyDescent="0.15">
      <c r="A239" s="121" t="s">
        <v>205</v>
      </c>
      <c r="B239" s="121"/>
      <c r="C239" s="38" t="s">
        <v>167</v>
      </c>
      <c r="D239" s="38" t="s">
        <v>167</v>
      </c>
      <c r="E239" s="37" t="s">
        <v>204</v>
      </c>
      <c r="F239" s="36">
        <v>5000000</v>
      </c>
      <c r="G239" s="42">
        <v>0.1</v>
      </c>
      <c r="H239" s="41">
        <f>F239*G239</f>
        <v>500000</v>
      </c>
      <c r="I239" s="40" t="s">
        <v>61</v>
      </c>
      <c r="J239" s="39" t="s">
        <v>62</v>
      </c>
      <c r="K239" s="31"/>
    </row>
    <row r="240" spans="1:11" s="30" customFormat="1" ht="2.75" customHeight="1" x14ac:dyDescent="0.15">
      <c r="A240" s="31"/>
      <c r="B240" s="31"/>
      <c r="C240" s="31"/>
      <c r="D240" s="31"/>
      <c r="E240" s="31"/>
      <c r="F240" s="31"/>
      <c r="G240" s="31"/>
      <c r="H240" s="31"/>
      <c r="I240" s="31"/>
      <c r="J240" s="31"/>
      <c r="K240" s="31"/>
    </row>
    <row r="241" spans="1:11" s="30" customFormat="1" ht="14.75" customHeight="1" x14ac:dyDescent="0.15">
      <c r="A241" s="129" t="s">
        <v>203</v>
      </c>
      <c r="B241" s="129"/>
      <c r="C241" s="129"/>
      <c r="D241" s="129"/>
      <c r="E241" s="129"/>
      <c r="F241" s="33">
        <v>5000000</v>
      </c>
      <c r="G241" s="31"/>
      <c r="H241" s="31"/>
      <c r="I241" s="31"/>
      <c r="J241" s="31"/>
      <c r="K241" s="31"/>
    </row>
    <row r="242" spans="1:11" s="30" customFormat="1" ht="18.25" customHeight="1" x14ac:dyDescent="0.2">
      <c r="A242" s="124" t="s">
        <v>202</v>
      </c>
      <c r="B242" s="124"/>
      <c r="C242" s="124"/>
      <c r="D242" s="124"/>
      <c r="E242" s="124"/>
      <c r="F242" s="124"/>
      <c r="G242" s="124"/>
      <c r="H242" s="31"/>
      <c r="I242" s="31"/>
      <c r="J242" s="31"/>
      <c r="K242" s="31"/>
    </row>
    <row r="243" spans="1:11" s="30" customFormat="1" ht="2" customHeight="1" x14ac:dyDescent="0.15">
      <c r="A243" s="31"/>
      <c r="B243" s="31"/>
      <c r="C243" s="31"/>
      <c r="D243" s="31"/>
      <c r="E243" s="31"/>
      <c r="F243" s="31"/>
      <c r="G243" s="31"/>
      <c r="H243" s="31"/>
      <c r="I243" s="31"/>
      <c r="J243" s="31"/>
      <c r="K243" s="31"/>
    </row>
    <row r="244" spans="1:11" s="30" customFormat="1" ht="18.25" customHeight="1" x14ac:dyDescent="0.2">
      <c r="A244" s="122" t="s">
        <v>201</v>
      </c>
      <c r="B244" s="122"/>
      <c r="C244" s="122"/>
      <c r="D244" s="122"/>
      <c r="E244" s="31"/>
      <c r="F244" s="31"/>
      <c r="G244" s="31"/>
      <c r="H244" s="31"/>
      <c r="I244" s="31"/>
      <c r="J244" s="31"/>
      <c r="K244" s="31"/>
    </row>
    <row r="245" spans="1:11" s="30" customFormat="1" ht="1.25" customHeight="1" x14ac:dyDescent="0.15">
      <c r="A245" s="31"/>
      <c r="B245" s="31"/>
      <c r="C245" s="31"/>
      <c r="D245" s="31"/>
      <c r="E245" s="31"/>
      <c r="F245" s="31"/>
      <c r="G245" s="31"/>
      <c r="H245" s="31"/>
      <c r="I245" s="31"/>
      <c r="J245" s="31"/>
      <c r="K245" s="31"/>
    </row>
    <row r="246" spans="1:11" s="30" customFormat="1" ht="13.25" customHeight="1" x14ac:dyDescent="0.15">
      <c r="A246" s="121" t="s">
        <v>200</v>
      </c>
      <c r="B246" s="121"/>
      <c r="C246" s="38" t="s">
        <v>170</v>
      </c>
      <c r="D246" s="38" t="s">
        <v>177</v>
      </c>
      <c r="E246" s="37" t="s">
        <v>128</v>
      </c>
      <c r="F246" s="36">
        <v>500000</v>
      </c>
      <c r="G246" s="31"/>
      <c r="H246" s="31"/>
      <c r="I246" s="31"/>
      <c r="J246" s="31"/>
      <c r="K246" s="31"/>
    </row>
    <row r="247" spans="1:11" s="30" customFormat="1" ht="13.25" customHeight="1" x14ac:dyDescent="0.15">
      <c r="A247" s="121" t="s">
        <v>199</v>
      </c>
      <c r="B247" s="121"/>
      <c r="C247" s="38" t="s">
        <v>190</v>
      </c>
      <c r="D247" s="38" t="s">
        <v>198</v>
      </c>
      <c r="E247" s="37" t="s">
        <v>128</v>
      </c>
      <c r="F247" s="36">
        <v>3799267</v>
      </c>
      <c r="G247" s="35">
        <v>1</v>
      </c>
      <c r="H247" s="34">
        <f>G247*F247</f>
        <v>3799267</v>
      </c>
      <c r="I247" s="10" t="s">
        <v>530</v>
      </c>
      <c r="J247" s="10" t="s">
        <v>276</v>
      </c>
      <c r="K247" s="31"/>
    </row>
    <row r="248" spans="1:11" s="30" customFormat="1" ht="13.25" customHeight="1" x14ac:dyDescent="0.15">
      <c r="A248" s="121" t="s">
        <v>197</v>
      </c>
      <c r="B248" s="121"/>
      <c r="C248" s="38" t="s">
        <v>175</v>
      </c>
      <c r="D248" s="38" t="s">
        <v>184</v>
      </c>
      <c r="E248" s="37" t="s">
        <v>128</v>
      </c>
      <c r="F248" s="36">
        <v>7500000</v>
      </c>
      <c r="G248" s="31"/>
      <c r="H248" s="31"/>
      <c r="I248" s="31"/>
      <c r="J248" s="31"/>
      <c r="K248" s="31"/>
    </row>
    <row r="249" spans="1:11" s="30" customFormat="1" ht="13.25" customHeight="1" x14ac:dyDescent="0.15">
      <c r="A249" s="121" t="s">
        <v>669</v>
      </c>
      <c r="B249" s="121"/>
      <c r="C249" s="38" t="s">
        <v>170</v>
      </c>
      <c r="D249" s="38" t="s">
        <v>181</v>
      </c>
      <c r="E249" s="37" t="s">
        <v>128</v>
      </c>
      <c r="F249" s="36">
        <v>300000</v>
      </c>
      <c r="G249" s="31"/>
      <c r="H249" s="31"/>
      <c r="I249" s="31"/>
      <c r="J249" s="31"/>
      <c r="K249" s="31"/>
    </row>
    <row r="250" spans="1:11" s="30" customFormat="1" ht="13.25" customHeight="1" x14ac:dyDescent="0.15">
      <c r="A250" s="121" t="s">
        <v>196</v>
      </c>
      <c r="B250" s="121"/>
      <c r="C250" s="38" t="s">
        <v>170</v>
      </c>
      <c r="D250" s="38" t="s">
        <v>195</v>
      </c>
      <c r="E250" s="37" t="s">
        <v>128</v>
      </c>
      <c r="F250" s="36">
        <v>2000000</v>
      </c>
      <c r="G250" s="31"/>
      <c r="H250" s="31"/>
      <c r="I250" s="31"/>
      <c r="J250" s="31"/>
      <c r="K250" s="31"/>
    </row>
    <row r="251" spans="1:11" s="30" customFormat="1" ht="13.25" customHeight="1" x14ac:dyDescent="0.15">
      <c r="A251" s="121" t="s">
        <v>194</v>
      </c>
      <c r="B251" s="121"/>
      <c r="C251" s="38" t="s">
        <v>167</v>
      </c>
      <c r="D251" s="38" t="s">
        <v>167</v>
      </c>
      <c r="E251" s="37" t="s">
        <v>193</v>
      </c>
      <c r="F251" s="36">
        <v>699500</v>
      </c>
      <c r="G251" s="35">
        <v>1</v>
      </c>
      <c r="H251" s="34">
        <f>G251*F251</f>
        <v>699500</v>
      </c>
      <c r="I251" s="10" t="s">
        <v>530</v>
      </c>
      <c r="J251" s="10" t="s">
        <v>276</v>
      </c>
      <c r="K251" s="31"/>
    </row>
    <row r="252" spans="1:11" s="30" customFormat="1" ht="13.25" customHeight="1" x14ac:dyDescent="0.15">
      <c r="A252" s="121" t="s">
        <v>192</v>
      </c>
      <c r="B252" s="121"/>
      <c r="C252" s="38" t="s">
        <v>167</v>
      </c>
      <c r="D252" s="38" t="s">
        <v>167</v>
      </c>
      <c r="E252" s="37" t="s">
        <v>128</v>
      </c>
      <c r="F252" s="36">
        <v>300000</v>
      </c>
      <c r="G252" s="31"/>
      <c r="H252" s="31"/>
      <c r="I252" s="31"/>
      <c r="J252" s="31"/>
      <c r="K252" s="31"/>
    </row>
    <row r="253" spans="1:11" s="30" customFormat="1" ht="13.25" customHeight="1" x14ac:dyDescent="0.15">
      <c r="A253" s="121" t="s">
        <v>191</v>
      </c>
      <c r="B253" s="121"/>
      <c r="C253" s="38" t="s">
        <v>190</v>
      </c>
      <c r="D253" s="38" t="s">
        <v>189</v>
      </c>
      <c r="E253" s="37" t="s">
        <v>128</v>
      </c>
      <c r="F253" s="36">
        <v>1637500</v>
      </c>
      <c r="G253" s="31"/>
      <c r="H253" s="31"/>
      <c r="I253" s="31"/>
      <c r="J253" s="31"/>
      <c r="K253" s="31"/>
    </row>
    <row r="254" spans="1:11" s="30" customFormat="1" ht="24.5" customHeight="1" x14ac:dyDescent="0.15">
      <c r="A254" s="121" t="s">
        <v>188</v>
      </c>
      <c r="B254" s="121"/>
      <c r="C254" s="38" t="s">
        <v>167</v>
      </c>
      <c r="D254" s="38" t="s">
        <v>167</v>
      </c>
      <c r="E254" s="37" t="s">
        <v>128</v>
      </c>
      <c r="F254" s="36">
        <v>22455439</v>
      </c>
      <c r="G254" s="31"/>
      <c r="H254" s="31"/>
      <c r="I254" s="31"/>
      <c r="J254" s="31"/>
      <c r="K254" s="31"/>
    </row>
    <row r="255" spans="1:11" s="30" customFormat="1" ht="13.25" customHeight="1" x14ac:dyDescent="0.15">
      <c r="A255" s="121" t="s">
        <v>187</v>
      </c>
      <c r="B255" s="121"/>
      <c r="C255" s="38" t="s">
        <v>175</v>
      </c>
      <c r="D255" s="38" t="s">
        <v>186</v>
      </c>
      <c r="E255" s="37" t="s">
        <v>128</v>
      </c>
      <c r="F255" s="36">
        <v>2500000</v>
      </c>
      <c r="G255" s="31"/>
      <c r="H255" s="31"/>
      <c r="I255" s="31"/>
      <c r="J255" s="31"/>
      <c r="K255" s="31"/>
    </row>
    <row r="256" spans="1:11" s="30" customFormat="1" ht="24.5" customHeight="1" x14ac:dyDescent="0.15">
      <c r="A256" s="121" t="s">
        <v>185</v>
      </c>
      <c r="B256" s="121"/>
      <c r="C256" s="38" t="s">
        <v>175</v>
      </c>
      <c r="D256" s="38" t="s">
        <v>184</v>
      </c>
      <c r="E256" s="37" t="s">
        <v>128</v>
      </c>
      <c r="F256" s="36">
        <v>1000000</v>
      </c>
      <c r="G256" s="31"/>
      <c r="H256" s="31"/>
      <c r="I256" s="31"/>
      <c r="J256" s="31"/>
      <c r="K256" s="31"/>
    </row>
    <row r="257" spans="1:11" s="30" customFormat="1" ht="13.25" customHeight="1" x14ac:dyDescent="0.15">
      <c r="A257" s="121" t="s">
        <v>183</v>
      </c>
      <c r="B257" s="121"/>
      <c r="C257" s="38" t="s">
        <v>167</v>
      </c>
      <c r="D257" s="38" t="s">
        <v>167</v>
      </c>
      <c r="E257" s="37" t="s">
        <v>128</v>
      </c>
      <c r="F257" s="36">
        <v>2142224</v>
      </c>
      <c r="G257" s="31"/>
      <c r="H257" s="31"/>
      <c r="I257" s="31"/>
      <c r="J257" s="31"/>
      <c r="K257" s="31"/>
    </row>
    <row r="258" spans="1:11" s="30" customFormat="1" ht="13.25" customHeight="1" x14ac:dyDescent="0.15">
      <c r="A258" s="121" t="s">
        <v>182</v>
      </c>
      <c r="B258" s="121"/>
      <c r="C258" s="38" t="s">
        <v>170</v>
      </c>
      <c r="D258" s="38" t="s">
        <v>181</v>
      </c>
      <c r="E258" s="37" t="s">
        <v>128</v>
      </c>
      <c r="F258" s="36">
        <v>1632032</v>
      </c>
      <c r="G258" s="35">
        <v>1</v>
      </c>
      <c r="H258" s="34">
        <f>G258*F258</f>
        <v>1632032</v>
      </c>
      <c r="I258" s="10" t="s">
        <v>529</v>
      </c>
      <c r="J258" s="10" t="s">
        <v>62</v>
      </c>
      <c r="K258" s="31"/>
    </row>
    <row r="259" spans="1:11" s="30" customFormat="1" ht="13.25" customHeight="1" x14ac:dyDescent="0.15">
      <c r="A259" s="121" t="s">
        <v>180</v>
      </c>
      <c r="B259" s="121"/>
      <c r="C259" s="38" t="s">
        <v>167</v>
      </c>
      <c r="D259" s="38" t="s">
        <v>167</v>
      </c>
      <c r="E259" s="37" t="s">
        <v>128</v>
      </c>
      <c r="F259" s="36">
        <v>198275307</v>
      </c>
      <c r="G259" s="35">
        <v>1</v>
      </c>
      <c r="H259" s="34">
        <f>G259*F259</f>
        <v>198275307</v>
      </c>
      <c r="I259" s="10" t="s">
        <v>529</v>
      </c>
      <c r="J259" s="10" t="s">
        <v>62</v>
      </c>
      <c r="K259" s="31"/>
    </row>
    <row r="260" spans="1:11" s="30" customFormat="1" ht="24.5" customHeight="1" x14ac:dyDescent="0.15">
      <c r="A260" s="121" t="s">
        <v>670</v>
      </c>
      <c r="B260" s="121"/>
      <c r="C260" s="38" t="s">
        <v>170</v>
      </c>
      <c r="D260" s="38" t="s">
        <v>671</v>
      </c>
      <c r="E260" s="37" t="s">
        <v>128</v>
      </c>
      <c r="F260" s="36">
        <v>1650000</v>
      </c>
      <c r="G260" s="31"/>
      <c r="H260" s="31"/>
      <c r="I260" s="31"/>
      <c r="J260" s="31"/>
      <c r="K260" s="31"/>
    </row>
    <row r="261" spans="1:11" s="30" customFormat="1" ht="24.5" customHeight="1" x14ac:dyDescent="0.15">
      <c r="A261" s="121" t="s">
        <v>179</v>
      </c>
      <c r="B261" s="121"/>
      <c r="C261" s="38" t="s">
        <v>167</v>
      </c>
      <c r="D261" s="38" t="s">
        <v>167</v>
      </c>
      <c r="E261" s="37" t="s">
        <v>128</v>
      </c>
      <c r="F261" s="36">
        <v>1705577</v>
      </c>
      <c r="G261" s="31"/>
      <c r="H261" s="31"/>
      <c r="I261" s="31"/>
      <c r="J261" s="31"/>
      <c r="K261" s="31"/>
    </row>
    <row r="262" spans="1:11" s="30" customFormat="1" ht="24.5" customHeight="1" x14ac:dyDescent="0.15">
      <c r="A262" s="121" t="s">
        <v>178</v>
      </c>
      <c r="B262" s="121"/>
      <c r="C262" s="38" t="s">
        <v>170</v>
      </c>
      <c r="D262" s="38" t="s">
        <v>177</v>
      </c>
      <c r="E262" s="37" t="s">
        <v>128</v>
      </c>
      <c r="F262" s="36">
        <v>1410000</v>
      </c>
      <c r="G262" s="31"/>
      <c r="H262" s="31"/>
      <c r="I262" s="31"/>
      <c r="J262" s="31"/>
      <c r="K262" s="31"/>
    </row>
    <row r="263" spans="1:11" s="30" customFormat="1" ht="13.25" customHeight="1" x14ac:dyDescent="0.15">
      <c r="A263" s="121" t="s">
        <v>176</v>
      </c>
      <c r="B263" s="121"/>
      <c r="C263" s="38" t="s">
        <v>175</v>
      </c>
      <c r="D263" s="38" t="s">
        <v>174</v>
      </c>
      <c r="E263" s="37" t="s">
        <v>128</v>
      </c>
      <c r="F263" s="36">
        <v>1500000</v>
      </c>
      <c r="G263" s="31"/>
      <c r="H263" s="31"/>
      <c r="I263" s="31"/>
      <c r="J263" s="31"/>
      <c r="K263" s="31"/>
    </row>
    <row r="264" spans="1:11" s="30" customFormat="1" ht="13.25" customHeight="1" x14ac:dyDescent="0.15">
      <c r="A264" s="121" t="s">
        <v>173</v>
      </c>
      <c r="B264" s="121"/>
      <c r="C264" s="38" t="s">
        <v>167</v>
      </c>
      <c r="D264" s="38" t="s">
        <v>167</v>
      </c>
      <c r="E264" s="37" t="s">
        <v>128</v>
      </c>
      <c r="F264" s="36">
        <v>125637927</v>
      </c>
      <c r="G264" s="31"/>
      <c r="H264" s="31"/>
      <c r="I264" s="31"/>
      <c r="J264" s="31"/>
      <c r="K264" s="31"/>
    </row>
    <row r="265" spans="1:11" s="30" customFormat="1" ht="13.25" customHeight="1" x14ac:dyDescent="0.15">
      <c r="A265" s="121" t="s">
        <v>172</v>
      </c>
      <c r="B265" s="121"/>
      <c r="C265" s="38" t="s">
        <v>167</v>
      </c>
      <c r="D265" s="38" t="s">
        <v>167</v>
      </c>
      <c r="E265" s="37" t="s">
        <v>128</v>
      </c>
      <c r="F265" s="36">
        <v>4090000</v>
      </c>
      <c r="G265" s="31"/>
      <c r="H265" s="31"/>
      <c r="I265" s="31"/>
      <c r="J265" s="31"/>
      <c r="K265" s="31"/>
    </row>
    <row r="266" spans="1:11" s="30" customFormat="1" ht="13.25" customHeight="1" x14ac:dyDescent="0.15">
      <c r="A266" s="121" t="s">
        <v>171</v>
      </c>
      <c r="B266" s="121"/>
      <c r="C266" s="38" t="s">
        <v>170</v>
      </c>
      <c r="D266" s="38" t="s">
        <v>169</v>
      </c>
      <c r="E266" s="37" t="s">
        <v>128</v>
      </c>
      <c r="F266" s="36">
        <v>1200000</v>
      </c>
      <c r="G266" s="31"/>
      <c r="H266" s="31"/>
      <c r="I266" s="31"/>
      <c r="J266" s="31"/>
      <c r="K266" s="31"/>
    </row>
    <row r="267" spans="1:11" s="30" customFormat="1" ht="13.25" customHeight="1" x14ac:dyDescent="0.15">
      <c r="A267" s="121" t="s">
        <v>168</v>
      </c>
      <c r="B267" s="121"/>
      <c r="C267" s="38" t="s">
        <v>167</v>
      </c>
      <c r="D267" s="38" t="s">
        <v>167</v>
      </c>
      <c r="E267" s="37" t="s">
        <v>128</v>
      </c>
      <c r="F267" s="36">
        <v>5434166</v>
      </c>
      <c r="G267" s="35">
        <v>0.1</v>
      </c>
      <c r="H267" s="34">
        <f>G267*F267</f>
        <v>543416.6</v>
      </c>
      <c r="I267" s="10" t="s">
        <v>78</v>
      </c>
      <c r="J267" s="10" t="s">
        <v>62</v>
      </c>
      <c r="K267" s="31"/>
    </row>
    <row r="268" spans="1:11" s="30" customFormat="1" ht="2.75" customHeight="1" x14ac:dyDescent="0.15">
      <c r="A268" s="31"/>
      <c r="B268" s="31"/>
      <c r="C268" s="31"/>
      <c r="D268" s="31"/>
      <c r="E268" s="31"/>
      <c r="F268" s="31"/>
      <c r="G268" s="31"/>
      <c r="H268" s="31"/>
      <c r="I268" s="31"/>
      <c r="J268" s="31"/>
      <c r="K268" s="31"/>
    </row>
    <row r="269" spans="1:11" s="30" customFormat="1" ht="14.75" customHeight="1" x14ac:dyDescent="0.15">
      <c r="A269" s="129" t="s">
        <v>166</v>
      </c>
      <c r="B269" s="129"/>
      <c r="C269" s="129"/>
      <c r="D269" s="129"/>
      <c r="E269" s="129"/>
      <c r="F269" s="33">
        <v>387368939</v>
      </c>
      <c r="G269" s="31"/>
      <c r="H269" s="31"/>
      <c r="I269" s="31"/>
      <c r="J269" s="31"/>
      <c r="K269" s="31"/>
    </row>
    <row r="270" spans="1:11" s="30" customFormat="1" ht="3.75" customHeight="1" x14ac:dyDescent="0.15">
      <c r="A270" s="31"/>
      <c r="B270" s="31"/>
      <c r="C270" s="31"/>
      <c r="D270" s="31"/>
      <c r="E270" s="31"/>
      <c r="F270" s="31"/>
      <c r="G270" s="31"/>
      <c r="H270" s="31"/>
      <c r="I270" s="31"/>
      <c r="J270" s="31"/>
      <c r="K270" s="31"/>
    </row>
    <row r="271" spans="1:11" s="30" customFormat="1" ht="20.25" customHeight="1" x14ac:dyDescent="0.2">
      <c r="A271" s="131" t="s">
        <v>165</v>
      </c>
      <c r="B271" s="131"/>
      <c r="C271" s="131"/>
      <c r="D271" s="131"/>
      <c r="E271" s="131"/>
      <c r="F271" s="32">
        <v>789525641</v>
      </c>
      <c r="G271" s="31"/>
      <c r="H271" s="31"/>
      <c r="I271" s="31"/>
      <c r="J271" s="31"/>
      <c r="K271" s="31"/>
    </row>
    <row r="272" spans="1:11" s="30" customFormat="1" ht="28.75" customHeight="1" x14ac:dyDescent="0.15"/>
  </sheetData>
  <mergeCells count="189">
    <mergeCell ref="A267:B267"/>
    <mergeCell ref="A269:E269"/>
    <mergeCell ref="A27:D27"/>
    <mergeCell ref="A271:E271"/>
    <mergeCell ref="A29:B29"/>
    <mergeCell ref="A30:D30"/>
    <mergeCell ref="A32:B32"/>
    <mergeCell ref="A33:D33"/>
    <mergeCell ref="A35:B35"/>
    <mergeCell ref="A262:B262"/>
    <mergeCell ref="A263:B263"/>
    <mergeCell ref="A264:B264"/>
    <mergeCell ref="A265:B265"/>
    <mergeCell ref="A94:B94"/>
    <mergeCell ref="A244:D244"/>
    <mergeCell ref="A260:B260"/>
    <mergeCell ref="A261:B261"/>
    <mergeCell ref="A266:B266"/>
    <mergeCell ref="A259:B259"/>
    <mergeCell ref="A248:B248"/>
    <mergeCell ref="A249:B249"/>
    <mergeCell ref="A250:B250"/>
    <mergeCell ref="A251:B251"/>
    <mergeCell ref="A252:B252"/>
    <mergeCell ref="A253:B253"/>
    <mergeCell ref="A60:G60"/>
    <mergeCell ref="A254:B254"/>
    <mergeCell ref="A255:B255"/>
    <mergeCell ref="A256:B256"/>
    <mergeCell ref="A257:B257"/>
    <mergeCell ref="A258:B258"/>
    <mergeCell ref="A92:B92"/>
    <mergeCell ref="A93:B93"/>
    <mergeCell ref="A246:B246"/>
    <mergeCell ref="A247:B247"/>
    <mergeCell ref="A62:D62"/>
    <mergeCell ref="A64:B64"/>
    <mergeCell ref="A66:E66"/>
    <mergeCell ref="A67:G67"/>
    <mergeCell ref="A69:D69"/>
    <mergeCell ref="A71:B71"/>
    <mergeCell ref="A72:B72"/>
    <mergeCell ref="A230:D230"/>
    <mergeCell ref="A232:B232"/>
    <mergeCell ref="A234:E234"/>
    <mergeCell ref="A235:G235"/>
    <mergeCell ref="A237:D237"/>
    <mergeCell ref="A239:B239"/>
    <mergeCell ref="A24:D24"/>
    <mergeCell ref="A241:E241"/>
    <mergeCell ref="A242:G242"/>
    <mergeCell ref="A74:B74"/>
    <mergeCell ref="A75:B75"/>
    <mergeCell ref="A77:E77"/>
    <mergeCell ref="A78:G78"/>
    <mergeCell ref="A51:B51"/>
    <mergeCell ref="A52:D52"/>
    <mergeCell ref="A54:B54"/>
    <mergeCell ref="A55:D55"/>
    <mergeCell ref="A57:B57"/>
    <mergeCell ref="A59:E59"/>
    <mergeCell ref="A73:B73"/>
    <mergeCell ref="A219:B219"/>
    <mergeCell ref="A220:B220"/>
    <mergeCell ref="A221:B221"/>
    <mergeCell ref="A222:B222"/>
    <mergeCell ref="A223:B223"/>
    <mergeCell ref="A224:B224"/>
    <mergeCell ref="A225:B225"/>
    <mergeCell ref="A227:E227"/>
    <mergeCell ref="A228:G228"/>
    <mergeCell ref="A150:B150"/>
    <mergeCell ref="A152:E152"/>
    <mergeCell ref="A153:G153"/>
    <mergeCell ref="A155:D155"/>
    <mergeCell ref="A157:B157"/>
    <mergeCell ref="A216:B216"/>
    <mergeCell ref="A217:B217"/>
    <mergeCell ref="A218:B218"/>
    <mergeCell ref="A23:B23"/>
    <mergeCell ref="A95:B95"/>
    <mergeCell ref="A96:B96"/>
    <mergeCell ref="A97:B97"/>
    <mergeCell ref="A98:B98"/>
    <mergeCell ref="A197:B197"/>
    <mergeCell ref="A198:B198"/>
    <mergeCell ref="A179:D179"/>
    <mergeCell ref="A200:B200"/>
    <mergeCell ref="A201:B201"/>
    <mergeCell ref="A203:E203"/>
    <mergeCell ref="A208:B208"/>
    <mergeCell ref="A209:B209"/>
    <mergeCell ref="A173:B173"/>
    <mergeCell ref="A174:B174"/>
    <mergeCell ref="A176:E176"/>
    <mergeCell ref="A204:G204"/>
    <mergeCell ref="A206:D206"/>
    <mergeCell ref="A187:B187"/>
    <mergeCell ref="A188:B188"/>
    <mergeCell ref="A189:D189"/>
    <mergeCell ref="A191:B191"/>
    <mergeCell ref="A192:B192"/>
    <mergeCell ref="A214:D214"/>
    <mergeCell ref="A199:B199"/>
    <mergeCell ref="A193:B193"/>
    <mergeCell ref="A194:B194"/>
    <mergeCell ref="A195:B195"/>
    <mergeCell ref="A196:B196"/>
    <mergeCell ref="A211:E211"/>
    <mergeCell ref="A212:G212"/>
    <mergeCell ref="A184:B184"/>
    <mergeCell ref="A185:B185"/>
    <mergeCell ref="A186:B186"/>
    <mergeCell ref="A118:G118"/>
    <mergeCell ref="A16:G16"/>
    <mergeCell ref="A160:G160"/>
    <mergeCell ref="A162:D162"/>
    <mergeCell ref="A134:D134"/>
    <mergeCell ref="A136:B136"/>
    <mergeCell ref="A138:E138"/>
    <mergeCell ref="A168:G168"/>
    <mergeCell ref="A170:D170"/>
    <mergeCell ref="A172:B172"/>
    <mergeCell ref="A181:B181"/>
    <mergeCell ref="A182:B182"/>
    <mergeCell ref="A183:B183"/>
    <mergeCell ref="A80:D80"/>
    <mergeCell ref="A82:B82"/>
    <mergeCell ref="A84:E84"/>
    <mergeCell ref="A177:G177"/>
    <mergeCell ref="A159:E159"/>
    <mergeCell ref="A164:B164"/>
    <mergeCell ref="A165:B165"/>
    <mergeCell ref="A167:E167"/>
    <mergeCell ref="A146:G146"/>
    <mergeCell ref="A148:D148"/>
    <mergeCell ref="A120:D120"/>
    <mergeCell ref="A122:B122"/>
    <mergeCell ref="A124:E124"/>
    <mergeCell ref="A125:G125"/>
    <mergeCell ref="A127:D127"/>
    <mergeCell ref="A129:B129"/>
    <mergeCell ref="A139:G139"/>
    <mergeCell ref="A141:D141"/>
    <mergeCell ref="A131:E131"/>
    <mergeCell ref="A132:G132"/>
    <mergeCell ref="A143:B143"/>
    <mergeCell ref="A145:E145"/>
    <mergeCell ref="A117:E117"/>
    <mergeCell ref="A109:B109"/>
    <mergeCell ref="A110:B110"/>
    <mergeCell ref="A111:B111"/>
    <mergeCell ref="A112:B112"/>
    <mergeCell ref="A21:D21"/>
    <mergeCell ref="A26:B26"/>
    <mergeCell ref="A45:B45"/>
    <mergeCell ref="A100:E100"/>
    <mergeCell ref="A101:G101"/>
    <mergeCell ref="A103:D103"/>
    <mergeCell ref="A85:G85"/>
    <mergeCell ref="A46:D46"/>
    <mergeCell ref="A48:B48"/>
    <mergeCell ref="A49:D49"/>
    <mergeCell ref="A113:B113"/>
    <mergeCell ref="A114:B114"/>
    <mergeCell ref="A115:B115"/>
    <mergeCell ref="A106:B106"/>
    <mergeCell ref="A107:B107"/>
    <mergeCell ref="A108:B108"/>
    <mergeCell ref="A105:B105"/>
    <mergeCell ref="A87:D87"/>
    <mergeCell ref="A89:B89"/>
    <mergeCell ref="A90:B90"/>
    <mergeCell ref="A91:B91"/>
    <mergeCell ref="A36:B36"/>
    <mergeCell ref="A37:D37"/>
    <mergeCell ref="A39:B39"/>
    <mergeCell ref="A40:D40"/>
    <mergeCell ref="A42:B42"/>
    <mergeCell ref="A43:D43"/>
    <mergeCell ref="A12:B12"/>
    <mergeCell ref="A8:G8"/>
    <mergeCell ref="D2:F2"/>
    <mergeCell ref="A13:B13"/>
    <mergeCell ref="A18:D18"/>
    <mergeCell ref="A20:B20"/>
    <mergeCell ref="A1:C3"/>
    <mergeCell ref="A10:D10"/>
    <mergeCell ref="A15:E15"/>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375949F96E8C4486B705D9DD6A4C96" ma:contentTypeVersion="10" ma:contentTypeDescription="Create a new document." ma:contentTypeScope="" ma:versionID="61020c8301f6ed50e929891711e31dde">
  <xsd:schema xmlns:xsd="http://www.w3.org/2001/XMLSchema" xmlns:xs="http://www.w3.org/2001/XMLSchema" xmlns:p="http://schemas.microsoft.com/office/2006/metadata/properties" xmlns:ns3="79bc7661-2305-4ab2-9d34-80e3733c7668" xmlns:ns4="4afea966-dfe2-4e9e-a81f-236e8afc97c4" targetNamespace="http://schemas.microsoft.com/office/2006/metadata/properties" ma:root="true" ma:fieldsID="9a50a47991aa8bdfde5657229267ce56" ns3:_="" ns4:_="">
    <xsd:import namespace="79bc7661-2305-4ab2-9d34-80e3733c7668"/>
    <xsd:import namespace="4afea966-dfe2-4e9e-a81f-236e8afc97c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c7661-2305-4ab2-9d34-80e3733c7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fea966-dfe2-4e9e-a81f-236e8afc97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B96D8D-CBF0-487B-BDAF-C40F3B9D58E7}">
  <ds:schemaRefs>
    <ds:schemaRef ds:uri="http://schemas.microsoft.com/sharepoint/v3/contenttype/forms"/>
  </ds:schemaRefs>
</ds:datastoreItem>
</file>

<file path=customXml/itemProps2.xml><?xml version="1.0" encoding="utf-8"?>
<ds:datastoreItem xmlns:ds="http://schemas.openxmlformats.org/officeDocument/2006/customXml" ds:itemID="{788A5632-B7B2-4227-8A74-C2A1447A3D71}">
  <ds:schemaRefs>
    <ds:schemaRef ds:uri="79bc7661-2305-4ab2-9d34-80e3733c7668"/>
    <ds:schemaRef ds:uri="http://purl.org/dc/terms/"/>
    <ds:schemaRef ds:uri="4afea966-dfe2-4e9e-a81f-236e8afc97c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17A756C-D29F-4EED-93EA-E448B37F9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c7661-2305-4ab2-9d34-80e3733c7668"/>
    <ds:schemaRef ds:uri="4afea966-dfe2-4e9e-a81f-236e8afc9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FINAL CAP RELATED</vt:lpstr>
      <vt:lpstr>CIP Projects by Fund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Saldaña, Moriah</dc:creator>
  <cp:lastModifiedBy>Microsoft Office User</cp:lastModifiedBy>
  <dcterms:created xsi:type="dcterms:W3CDTF">2021-03-26T15:30:37Z</dcterms:created>
  <dcterms:modified xsi:type="dcterms:W3CDTF">2021-11-15T22:38:56Z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0x010100A1375949F96E8C4486B705D9DD6A4C96</vt:lpwstr>
  </property>
</Properties>
</file>