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hidePivotFieldList="1"/>
  <mc:AlternateContent xmlns:mc="http://schemas.openxmlformats.org/markup-compatibility/2006">
    <mc:Choice Requires="x15">
      <x15ac:absPath xmlns:x15ac="http://schemas.microsoft.com/office/spreadsheetml/2010/11/ac" url="/Users/db/Downloads/"/>
    </mc:Choice>
  </mc:AlternateContent>
  <xr:revisionPtr revIDLastSave="0" documentId="13_ncr:1_{51CDDFD5-D289-FC43-99BF-262075DE90EA}" xr6:coauthVersionLast="47" xr6:coauthVersionMax="47" xr10:uidLastSave="{00000000-0000-0000-0000-000000000000}"/>
  <bookViews>
    <workbookView xWindow="0" yWindow="500" windowWidth="20740" windowHeight="11160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" i="5" l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B15" i="5"/>
  <c r="B30" i="5"/>
  <c r="B108" i="5"/>
  <c r="B32" i="5"/>
  <c r="B67" i="5"/>
  <c r="B3" i="5"/>
  <c r="B8" i="5"/>
  <c r="B149" i="5"/>
  <c r="B80" i="5"/>
  <c r="B139" i="5"/>
  <c r="B2" i="5"/>
  <c r="B77" i="5"/>
  <c r="B109" i="5"/>
  <c r="B72" i="5"/>
  <c r="B79" i="5"/>
  <c r="B36" i="5"/>
  <c r="B103" i="5"/>
  <c r="B81" i="5"/>
  <c r="B144" i="5"/>
  <c r="B133" i="5"/>
  <c r="B114" i="5"/>
  <c r="B28" i="5"/>
  <c r="B88" i="5"/>
  <c r="B82" i="5"/>
  <c r="B95" i="5"/>
  <c r="B60" i="5"/>
  <c r="B52" i="5"/>
  <c r="B49" i="5"/>
  <c r="B54" i="5"/>
  <c r="B145" i="5"/>
  <c r="B21" i="5"/>
  <c r="B13" i="5"/>
  <c r="B59" i="5"/>
  <c r="B123" i="5"/>
  <c r="B148" i="5"/>
  <c r="B62" i="5"/>
  <c r="B53" i="5"/>
  <c r="B43" i="5"/>
  <c r="B31" i="5"/>
  <c r="B134" i="5"/>
  <c r="B156" i="5"/>
  <c r="B17" i="5"/>
  <c r="B90" i="5"/>
  <c r="B14" i="5"/>
  <c r="B97" i="5"/>
  <c r="B5" i="5"/>
  <c r="B105" i="5"/>
  <c r="B19" i="5"/>
  <c r="B125" i="5"/>
  <c r="B92" i="5"/>
  <c r="B122" i="5"/>
  <c r="B78" i="5"/>
  <c r="B126" i="5"/>
  <c r="B94" i="5"/>
  <c r="B89" i="5"/>
  <c r="B130" i="5"/>
  <c r="B111" i="5"/>
  <c r="B64" i="5"/>
  <c r="B41" i="5"/>
  <c r="B137" i="5"/>
  <c r="B98" i="5"/>
  <c r="B107" i="5"/>
  <c r="B58" i="5"/>
  <c r="B152" i="5"/>
  <c r="B70" i="5"/>
  <c r="B46" i="5"/>
  <c r="B25" i="5"/>
  <c r="B26" i="5"/>
  <c r="B65" i="5"/>
  <c r="B45" i="5"/>
  <c r="B40" i="5"/>
  <c r="B48" i="5"/>
  <c r="B47" i="5"/>
  <c r="B155" i="5"/>
  <c r="B68" i="5"/>
  <c r="B23" i="5"/>
  <c r="B44" i="5"/>
  <c r="B87" i="5"/>
  <c r="B140" i="5"/>
  <c r="B141" i="5"/>
  <c r="B24" i="5"/>
  <c r="B39" i="5"/>
  <c r="B83" i="5"/>
  <c r="B120" i="5"/>
  <c r="B146" i="5"/>
  <c r="B73" i="5"/>
  <c r="B35" i="5"/>
  <c r="B63" i="5"/>
  <c r="B22" i="5"/>
  <c r="B127" i="5"/>
  <c r="B110" i="5"/>
  <c r="B93" i="5"/>
  <c r="B84" i="5"/>
  <c r="B119" i="5"/>
  <c r="B143" i="5"/>
  <c r="B154" i="5"/>
  <c r="B61" i="5"/>
  <c r="B118" i="5"/>
  <c r="B116" i="5"/>
  <c r="B91" i="5"/>
  <c r="B136" i="5"/>
  <c r="B51" i="5"/>
  <c r="B66" i="5"/>
  <c r="B104" i="5"/>
  <c r="B38" i="5"/>
  <c r="B9" i="5"/>
  <c r="B7" i="5"/>
  <c r="B86" i="5"/>
  <c r="B34" i="5"/>
  <c r="B142" i="5"/>
  <c r="B6" i="5"/>
  <c r="B12" i="5"/>
  <c r="B132" i="5"/>
  <c r="B138" i="5"/>
  <c r="B71" i="5"/>
  <c r="B37" i="5"/>
  <c r="B16" i="5"/>
  <c r="B74" i="5"/>
  <c r="B147" i="5"/>
  <c r="B29" i="5"/>
  <c r="B20" i="5"/>
  <c r="B99" i="5"/>
  <c r="B121" i="5"/>
  <c r="B18" i="5"/>
  <c r="B117" i="5"/>
  <c r="B153" i="5"/>
  <c r="B100" i="5"/>
  <c r="B106" i="5"/>
  <c r="B128" i="5"/>
  <c r="B42" i="5"/>
  <c r="B101" i="5"/>
  <c r="B102" i="5"/>
  <c r="B135" i="5"/>
  <c r="B50" i="5"/>
  <c r="B75" i="5"/>
  <c r="B55" i="5"/>
  <c r="B57" i="5"/>
  <c r="B150" i="5"/>
  <c r="B76" i="5"/>
  <c r="B113" i="5"/>
  <c r="B115" i="5"/>
  <c r="B131" i="5"/>
  <c r="B124" i="5"/>
  <c r="B69" i="5"/>
  <c r="B129" i="5"/>
  <c r="B33" i="5"/>
  <c r="B11" i="5"/>
  <c r="B27" i="5"/>
  <c r="B4" i="5"/>
  <c r="B112" i="5"/>
  <c r="B85" i="5"/>
  <c r="B10" i="5"/>
  <c r="B151" i="5"/>
  <c r="B96" i="5"/>
  <c r="B56" i="5"/>
  <c r="D158" i="5" l="1"/>
  <c r="G158" i="5" l="1"/>
  <c r="H158" i="5"/>
  <c r="A3" i="5" l="1"/>
  <c r="A4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</calcChain>
</file>

<file path=xl/sharedStrings.xml><?xml version="1.0" encoding="utf-8"?>
<sst xmlns="http://schemas.openxmlformats.org/spreadsheetml/2006/main" count="1271" uniqueCount="355">
  <si>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</si>
  <si>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</si>
  <si>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</si>
  <si>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</si>
  <si>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</si>
  <si>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</si>
  <si>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</si>
  <si>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</si>
  <si>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</si>
  <si>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</si>
  <si>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</si>
  <si>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</si>
  <si>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</si>
  <si>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</si>
  <si>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</si>
  <si>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</si>
  <si>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B17152</t>
  </si>
  <si>
    <t>B19014</t>
  </si>
  <si>
    <t>S18007</t>
  </si>
  <si>
    <t>S18006</t>
  </si>
  <si>
    <t>S16047</t>
  </si>
  <si>
    <t>S16036</t>
  </si>
  <si>
    <t>S15019</t>
  </si>
  <si>
    <t>S15007</t>
  </si>
  <si>
    <t>S14007</t>
  </si>
  <si>
    <t>S11010</t>
  </si>
  <si>
    <t>S01090</t>
  </si>
  <si>
    <t>S00751</t>
  </si>
  <si>
    <t>B19125</t>
  </si>
  <si>
    <t>B18134</t>
  </si>
  <si>
    <t>B18104</t>
  </si>
  <si>
    <t>B17163</t>
  </si>
  <si>
    <t>B15051</t>
  </si>
  <si>
    <t>B15028</t>
  </si>
  <si>
    <t>B12096</t>
  </si>
  <si>
    <t>Hickman Fields Athletic Area</t>
  </si>
  <si>
    <t>MBGC Irrigation &amp; Electrical Upgrades</t>
  </si>
  <si>
    <t>Storm Drain Group 968</t>
  </si>
  <si>
    <t>Alvarado Trunk Sewer Phase IV</t>
  </si>
  <si>
    <t>Alvarado TS Water Main Relocations</t>
  </si>
  <si>
    <t>Cañon Street Pocket Park</t>
  </si>
  <si>
    <t>Sidewalk Replacement Group 1903-SE &amp; CH</t>
  </si>
  <si>
    <t>Wangenheim Joint Use Facility</t>
  </si>
  <si>
    <t>Salk Neighborhood Park &amp; Joint Use Devel</t>
  </si>
  <si>
    <t>Torrey Pines Gf-Repr Storm Drain Outfall</t>
  </si>
  <si>
    <t>Fire-Rescue Air Ops Facility - PH II</t>
  </si>
  <si>
    <t>Logan Heights LID (South)</t>
  </si>
  <si>
    <t>Highland &amp; Monroe Aves Storm Drain Repl</t>
  </si>
  <si>
    <t>Citywide Street Lights 1950</t>
  </si>
  <si>
    <t>Design Build</t>
  </si>
  <si>
    <t>Job Order Contract</t>
  </si>
  <si>
    <t>Project Number</t>
  </si>
  <si>
    <t>Q3</t>
  </si>
  <si>
    <t>Q1</t>
  </si>
  <si>
    <t>Q4</t>
  </si>
  <si>
    <t>Q2</t>
  </si>
  <si>
    <t>B18192</t>
  </si>
  <si>
    <t>B18220</t>
  </si>
  <si>
    <t>B19001</t>
  </si>
  <si>
    <t>DeAnza North Parking Lot Improvements</t>
  </si>
  <si>
    <t>MLK Rec Center Moisture Intrusion</t>
  </si>
  <si>
    <t>B21001</t>
  </si>
  <si>
    <t>B17128</t>
  </si>
  <si>
    <t>B17003</t>
  </si>
  <si>
    <t>B17114</t>
  </si>
  <si>
    <t>S10051</t>
  </si>
  <si>
    <t>L14002.5</t>
  </si>
  <si>
    <t>S00319</t>
  </si>
  <si>
    <t>B00394</t>
  </si>
  <si>
    <t>B12048</t>
  </si>
  <si>
    <t>B12057</t>
  </si>
  <si>
    <t>B13102</t>
  </si>
  <si>
    <t>B17016</t>
  </si>
  <si>
    <t>B18121</t>
  </si>
  <si>
    <t>B18197</t>
  </si>
  <si>
    <t>B19029</t>
  </si>
  <si>
    <t>B19032</t>
  </si>
  <si>
    <t>B19062</t>
  </si>
  <si>
    <t>B19097</t>
  </si>
  <si>
    <t>B19203</t>
  </si>
  <si>
    <t>B20064</t>
  </si>
  <si>
    <t>L17000.6</t>
  </si>
  <si>
    <t>L18001.1</t>
  </si>
  <si>
    <t>S17001</t>
  </si>
  <si>
    <t>B20072</t>
  </si>
  <si>
    <t>B11048</t>
  </si>
  <si>
    <t>B17051</t>
  </si>
  <si>
    <t>B17101</t>
  </si>
  <si>
    <t>B19163</t>
  </si>
  <si>
    <t>L14002.3</t>
  </si>
  <si>
    <t>L14002.6</t>
  </si>
  <si>
    <t>S00811</t>
  </si>
  <si>
    <t>S18001</t>
  </si>
  <si>
    <t>B18181</t>
  </si>
  <si>
    <t>B18182</t>
  </si>
  <si>
    <t>S14023</t>
  </si>
  <si>
    <t>B18012</t>
  </si>
  <si>
    <t>MBGC Clubhouse Demo/Prtbl Building Instl</t>
  </si>
  <si>
    <t>Mid-City &amp; Eastern Area Signal Mods</t>
  </si>
  <si>
    <t>El Cajon Bl-Highland-58th Improv</t>
  </si>
  <si>
    <t>Curb Ramp Improvement Group 1701</t>
  </si>
  <si>
    <t>Asphalt Resurfacing Group 1901</t>
  </si>
  <si>
    <t>Olive St Park Acquisition and Develpment</t>
  </si>
  <si>
    <t>Chollas Paint Booth</t>
  </si>
  <si>
    <t>EMTS Boat Dock Esplanade</t>
  </si>
  <si>
    <t>Sewer and AC Water Group 793 (S)</t>
  </si>
  <si>
    <t>Water &amp; Sewer Group 965 (S)</t>
  </si>
  <si>
    <t>Water &amp; Sewer Group 965 (W)</t>
  </si>
  <si>
    <t>Governor Dr @ Lakewood St Traffic Signal</t>
  </si>
  <si>
    <t>AC Water &amp; Sewer Group 1036 (W)</t>
  </si>
  <si>
    <t>Talmadge AC Water Main Replacement</t>
  </si>
  <si>
    <t>Santa Clara Playground Improvements</t>
  </si>
  <si>
    <t>Santa Clara Comfort Station Improvements</t>
  </si>
  <si>
    <t>Accelerated MH Referral Group 1</t>
  </si>
  <si>
    <t>Point Loma Library Chiller Replacement</t>
  </si>
  <si>
    <t>Balboa Park Golf Course - Bathroom Remod</t>
  </si>
  <si>
    <t>Chollas Lake Electrical Upgrade</t>
  </si>
  <si>
    <t>Talmadge Traffic Calming Infrastructure</t>
  </si>
  <si>
    <t>Kearny Mesa Pipeline Manway</t>
  </si>
  <si>
    <t>Water Group Job 952</t>
  </si>
  <si>
    <t>Citywide Street Lights Group 1702</t>
  </si>
  <si>
    <t>Plumosa Park Series Circuit Conversion</t>
  </si>
  <si>
    <t>Rose Marie Starns Parking Lot Imprvemts</t>
  </si>
  <si>
    <t>Chollas Large Car Washes</t>
  </si>
  <si>
    <t>PD Substation Small Carwashes</t>
  </si>
  <si>
    <t>AC Water &amp; Sewer Group 1056 (W)</t>
  </si>
  <si>
    <t>AC Water &amp; Sewer Group 1056 (S)</t>
  </si>
  <si>
    <t>Mountain View Sports Courts</t>
  </si>
  <si>
    <t>Pacific Highlands Ranch Branch Library</t>
  </si>
  <si>
    <t>Citywide Street Lights Group 1801</t>
  </si>
  <si>
    <t>Transportation &amp; Storm Water</t>
  </si>
  <si>
    <t>Parks &amp; Recreation</t>
  </si>
  <si>
    <t>Public Utilities</t>
  </si>
  <si>
    <t>Fire-Rescue</t>
  </si>
  <si>
    <t>Citywide</t>
  </si>
  <si>
    <t>Environmental Services</t>
  </si>
  <si>
    <t>Emergency  (As-needed)</t>
  </si>
  <si>
    <t>To Be Determined</t>
  </si>
  <si>
    <t>FY20</t>
  </si>
  <si>
    <t>FY21</t>
  </si>
  <si>
    <t>FY22</t>
  </si>
  <si>
    <t>B19134</t>
  </si>
  <si>
    <t>Bay Ho Improv 3 (W)</t>
  </si>
  <si>
    <t>S15020</t>
  </si>
  <si>
    <t>Tecolote Canyon Trunk Sewer Improvement</t>
  </si>
  <si>
    <t>B00395</t>
  </si>
  <si>
    <t>Sewer &amp; AC Water Group 794 (S)</t>
  </si>
  <si>
    <t>B00431</t>
  </si>
  <si>
    <t>Mission Ctr Cnyn A SMR</t>
  </si>
  <si>
    <t>B15141.3</t>
  </si>
  <si>
    <t>Morena Conveyance Middle</t>
  </si>
  <si>
    <t>B17082</t>
  </si>
  <si>
    <t>Lakeside Valve Station Replacement</t>
  </si>
  <si>
    <t>B17092</t>
  </si>
  <si>
    <t>Otay WTP-Basin #1 Concrete Restoration</t>
  </si>
  <si>
    <t>Palm Avenue Storm Drain Replacement</t>
  </si>
  <si>
    <t>B15141.4</t>
  </si>
  <si>
    <t>Morena Conveyance Southern</t>
  </si>
  <si>
    <t>B17102</t>
  </si>
  <si>
    <t>North Park Mini Park Ped Improvements</t>
  </si>
  <si>
    <t>B18034</t>
  </si>
  <si>
    <t>MYF Electrical System Upgrade</t>
  </si>
  <si>
    <t>B18008</t>
  </si>
  <si>
    <t>Foothill Blvd &amp; Loring St Roundabout</t>
  </si>
  <si>
    <t>B18066</t>
  </si>
  <si>
    <t>AC Water &amp; Sewer Group 1040 (S)</t>
  </si>
  <si>
    <t>B18068</t>
  </si>
  <si>
    <t>AC Water &amp; Sewer Group 1040 (W)</t>
  </si>
  <si>
    <t>B18046</t>
  </si>
  <si>
    <t>Kettner &amp; Palm Pedestrian Hybrid Beacon</t>
  </si>
  <si>
    <t>B19013</t>
  </si>
  <si>
    <t>Sidewalk Replacement Group 1902-Clmnt Mesa &amp; LaJolla</t>
  </si>
  <si>
    <t>B19021</t>
  </si>
  <si>
    <t>Crown Point Playground Improvements</t>
  </si>
  <si>
    <t>B19022</t>
  </si>
  <si>
    <t>Crown Point Parking Lot Improvements</t>
  </si>
  <si>
    <t>B10027</t>
  </si>
  <si>
    <t>Bannock Ave Streetscape Enhancements</t>
  </si>
  <si>
    <t>B17006</t>
  </si>
  <si>
    <t>San Diego NC-MBC Improvements</t>
  </si>
  <si>
    <t>B17190</t>
  </si>
  <si>
    <t>Miramar Reservoir Pump Station Improveme</t>
  </si>
  <si>
    <t>B12040</t>
  </si>
  <si>
    <t>Maple Canyon Restoration - Phases 1 &amp; 2</t>
  </si>
  <si>
    <t>B19099</t>
  </si>
  <si>
    <t>Miramar Reservoir PS New Generator &amp; Upg</t>
  </si>
  <si>
    <t>B18019</t>
  </si>
  <si>
    <t>Howard Avenue- Village Pine to iris Avenue Sidewalk</t>
  </si>
  <si>
    <t>B17012</t>
  </si>
  <si>
    <t>Mt Acadia (Mt Alifan-Mt Burnham)SL UU621</t>
  </si>
  <si>
    <t>Penasquitos Pump Stn Oxygenation System</t>
  </si>
  <si>
    <t>B22041</t>
  </si>
  <si>
    <t>Miramar Place CNG Facility Upgrades</t>
  </si>
  <si>
    <t>Scripps miramar Ranch library</t>
  </si>
  <si>
    <t>S00999</t>
  </si>
  <si>
    <t>Riviera Del Sol Neighborhood Park</t>
  </si>
  <si>
    <t>B18017</t>
  </si>
  <si>
    <t>73rd St-El Cajon Bl to Saranac-Sidewalk</t>
  </si>
  <si>
    <t>B18061</t>
  </si>
  <si>
    <t>ADA Torrey Pines APS PROW-S25</t>
  </si>
  <si>
    <t>B21059</t>
  </si>
  <si>
    <t>PWP NCWRP Flow Equalization Basin</t>
  </si>
  <si>
    <t>S16031</t>
  </si>
  <si>
    <t>Ocean Air CP Comfort Station &amp; Park Impr</t>
  </si>
  <si>
    <t>S20009</t>
  </si>
  <si>
    <t>Kearny Mesa Facility Improvements</t>
  </si>
  <si>
    <t>B22045</t>
  </si>
  <si>
    <t>Hard Court Improvements</t>
  </si>
  <si>
    <t>L17000.2</t>
  </si>
  <si>
    <t>Organics Processing Facility</t>
  </si>
  <si>
    <t>Miramar Trailer for new office space needs LF Ops</t>
  </si>
  <si>
    <t>B17050</t>
  </si>
  <si>
    <t>Citywide Street Lights Group 1701</t>
  </si>
  <si>
    <t>B15103</t>
  </si>
  <si>
    <t>Green Infrastructure Group 1027</t>
  </si>
  <si>
    <t>B15203</t>
  </si>
  <si>
    <t>Tecolote Cyn GC Water Conn</t>
  </si>
  <si>
    <t>Adams Avenue (1620) Storm Drain Replacement</t>
  </si>
  <si>
    <t>B16041</t>
  </si>
  <si>
    <t>Sewer &amp; AC Water Group 794 (W)</t>
  </si>
  <si>
    <t>B18088</t>
  </si>
  <si>
    <t>AC Water &amp; Sewer Group 1048 (W)</t>
  </si>
  <si>
    <t>B17146</t>
  </si>
  <si>
    <t>Kensington Hts #2 Series Circuit Upgrade</t>
  </si>
  <si>
    <t>B18095</t>
  </si>
  <si>
    <t>AC Water &amp; Sewer Group 1048 (S)</t>
  </si>
  <si>
    <t>B18127</t>
  </si>
  <si>
    <t>Marlesta/Beagle (Gen-B/M-Ashf) SL UU465</t>
  </si>
  <si>
    <t>B15070</t>
  </si>
  <si>
    <t>Sewer and AC Water Group 793 (W)</t>
  </si>
  <si>
    <t>B16022</t>
  </si>
  <si>
    <t>College Areas Swr &amp; AC Wtr Main Repl (W)</t>
  </si>
  <si>
    <t>B16025</t>
  </si>
  <si>
    <t>College Areas Swr &amp; AC Wtr Main Repl (S)</t>
  </si>
  <si>
    <t>B18204</t>
  </si>
  <si>
    <t>Scripps Ranch Improv 1 (S)</t>
  </si>
  <si>
    <t>B18071</t>
  </si>
  <si>
    <t>Sewer &amp; AC Water Group 765A (W)</t>
  </si>
  <si>
    <t>B18073</t>
  </si>
  <si>
    <t>Sewer &amp; AC Water Group 765A (S)</t>
  </si>
  <si>
    <t>B18208</t>
  </si>
  <si>
    <t>Scripps Ranch Improv 1 (W)</t>
  </si>
  <si>
    <t>B19086</t>
  </si>
  <si>
    <t>University City Improv 1 (W)</t>
  </si>
  <si>
    <t>B18092</t>
  </si>
  <si>
    <t>AC Water &amp; Sewer Group 1052 (W)</t>
  </si>
  <si>
    <t>B19087</t>
  </si>
  <si>
    <t>University City Improv 1 (S)</t>
  </si>
  <si>
    <t>B18096</t>
  </si>
  <si>
    <t>AC Water &amp; Sewer Group 1052 (S)</t>
  </si>
  <si>
    <t>B20120</t>
  </si>
  <si>
    <t>Kellogg Comfort Station Improvements</t>
  </si>
  <si>
    <t>TBD4</t>
  </si>
  <si>
    <t>Miramar Place Repair Shop Upgrades</t>
  </si>
  <si>
    <t>TBD5</t>
  </si>
  <si>
    <t>Miramar Landfill Fee Booth Truck Scale #3 Replacement</t>
  </si>
  <si>
    <t>TBD6</t>
  </si>
  <si>
    <t>Miramar Landfill Outbound Scale #5 Replacement</t>
  </si>
  <si>
    <t>B21089</t>
  </si>
  <si>
    <t>Asphalt Overlay Group 2110</t>
  </si>
  <si>
    <t>B18123</t>
  </si>
  <si>
    <t>AC Water &amp; Sewer Group 1036 (S)</t>
  </si>
  <si>
    <t>B18201</t>
  </si>
  <si>
    <t>Regional Arterial Guardrail Group 2a</t>
  </si>
  <si>
    <t>B18005</t>
  </si>
  <si>
    <t>John F. Kennedy Neighborhood Park Improvements</t>
  </si>
  <si>
    <t>B18090</t>
  </si>
  <si>
    <t>AC Water &amp; Sewer Group 1050 (W)</t>
  </si>
  <si>
    <t>B18094</t>
  </si>
  <si>
    <t>AC Water &amp; Sewer Group 1050 (S)</t>
  </si>
  <si>
    <t>B18215</t>
  </si>
  <si>
    <t>Damon Ave Water Main Extension &amp; AC Repl</t>
  </si>
  <si>
    <t>B18234</t>
  </si>
  <si>
    <t>North Cove Comfort Station Imp</t>
  </si>
  <si>
    <t xml:space="preserve">Linda Vista Skate Park Phase 2 </t>
  </si>
  <si>
    <t>B20002</t>
  </si>
  <si>
    <t>Storm Water Diversion At The SBWRP</t>
  </si>
  <si>
    <t>B20015</t>
  </si>
  <si>
    <t>Miramar Valves Replacement</t>
  </si>
  <si>
    <t>B20148</t>
  </si>
  <si>
    <t>NCWRP - Chiller Replacement</t>
  </si>
  <si>
    <t>B21065</t>
  </si>
  <si>
    <t>El Cajon Blvd (Highland Ave – Chamoune Ave) streetlights</t>
  </si>
  <si>
    <t>L16000.5</t>
  </si>
  <si>
    <t>Southeastern Mini Park Improvements- Clay Avenue Mini Park</t>
  </si>
  <si>
    <t>Harbor Drive Trunk Sewer</t>
  </si>
  <si>
    <t>S16027</t>
  </si>
  <si>
    <t>Morena Pipeline</t>
  </si>
  <si>
    <t>B18200</t>
  </si>
  <si>
    <t>Clairemont Mesa E Improv 1 (W)</t>
  </si>
  <si>
    <t>S17013</t>
  </si>
  <si>
    <t>MBC Equipment Upgrades</t>
  </si>
  <si>
    <t>S20005</t>
  </si>
  <si>
    <t>Balboa Park Botanical Bldg Improvements</t>
  </si>
  <si>
    <t>B19079</t>
  </si>
  <si>
    <t>Reo Drive New Streetlights</t>
  </si>
  <si>
    <t>B19204</t>
  </si>
  <si>
    <t>AC Water and Sewer Group 1023B (S)</t>
  </si>
  <si>
    <t>B19205</t>
  </si>
  <si>
    <t>AC Water and Sewer Group 1023B (W)</t>
  </si>
  <si>
    <t>B19063</t>
  </si>
  <si>
    <t>Accelerated Sewer Referral Group 851</t>
  </si>
  <si>
    <t>B16158</t>
  </si>
  <si>
    <t>Otay 2nd Pipeline Phase 3</t>
  </si>
  <si>
    <t>B17110</t>
  </si>
  <si>
    <t>Bermuda Ave Coastal Access Replacement</t>
  </si>
  <si>
    <t>B20095</t>
  </si>
  <si>
    <t>Redwood St (Pershing-Boundary) SL UU611</t>
  </si>
  <si>
    <t>University Ave Complete Street Phase 1</t>
  </si>
  <si>
    <t>B20149</t>
  </si>
  <si>
    <t>Mountain View Improv 1 (S)</t>
  </si>
  <si>
    <t>B21092</t>
  </si>
  <si>
    <t>Cchavez Pkwy (I5-Comml) UU27</t>
  </si>
  <si>
    <t>B21055</t>
  </si>
  <si>
    <t>AC Water Group 1027A</t>
  </si>
  <si>
    <t>B19158</t>
  </si>
  <si>
    <t>Dusty Rhodes Parking Lot Improvements</t>
  </si>
  <si>
    <t>B19180</t>
  </si>
  <si>
    <t>Dusty Rhodes Comfort Station Improvement</t>
  </si>
  <si>
    <t>B19181</t>
  </si>
  <si>
    <t>Dusty Rhodes Playground</t>
  </si>
  <si>
    <t>B20001</t>
  </si>
  <si>
    <t>STORM WATER DIVERSION AT THE PLWTP</t>
  </si>
  <si>
    <t>B20066</t>
  </si>
  <si>
    <t>Balboa Park Federal Bldg Improvements</t>
  </si>
  <si>
    <t>B21003</t>
  </si>
  <si>
    <t>Tierrasanta Improv 1 (s)</t>
  </si>
  <si>
    <t>B18202</t>
  </si>
  <si>
    <t>Clairemont Mesa E Improv 1 (S)</t>
  </si>
  <si>
    <t>B21054</t>
  </si>
  <si>
    <t>Alvarado WTP Basins Baffle Wall Doors</t>
  </si>
  <si>
    <t>B21056</t>
  </si>
  <si>
    <t>Morena Improv 3 (W)</t>
  </si>
  <si>
    <t>B21064</t>
  </si>
  <si>
    <t>Morena Improv 3 (S)</t>
  </si>
  <si>
    <t>B21118</t>
  </si>
  <si>
    <t>Catalina Blvd TS Interconnect Upgrade</t>
  </si>
  <si>
    <t>B21040</t>
  </si>
  <si>
    <t>Soledad Pressure Reducing Stn Hatch (w)</t>
  </si>
  <si>
    <t>Torrey Highlands Neighborhood Park Upgra</t>
  </si>
  <si>
    <t>B21136</t>
  </si>
  <si>
    <t>AC Water &amp; Sewer Group 1056 (BL)</t>
  </si>
  <si>
    <t>B21115</t>
  </si>
  <si>
    <t>Cajon Way CMP Storm Drain Emergency</t>
  </si>
  <si>
    <t>Stormwater</t>
  </si>
  <si>
    <t>Airports Department</t>
  </si>
  <si>
    <t>Transportation</t>
  </si>
  <si>
    <t>Library Department</t>
  </si>
  <si>
    <t>Parks &amp; Recreation Department</t>
  </si>
  <si>
    <t>Real Estate Assets - Facilities</t>
  </si>
  <si>
    <t>Fleet Services</t>
  </si>
  <si>
    <t>TSW</t>
  </si>
  <si>
    <t>Sole Source</t>
  </si>
  <si>
    <t>FY23</t>
  </si>
  <si>
    <t>FY 2022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</si>
</sst>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 applyFill="1" applyBorder="1"/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Font="1" applyFill="1" applyBorder="1"/>
    <xf numFmtId="49" fontId="1" fillId="0" borderId="0" xfId="1" applyNumberFormat="1"/>
    <xf numFmtId="0" fontId="1" fillId="0" borderId="0" xfId="1" applyFill="1"/>
    <xf numFmtId="0" fontId="0" fillId="0" borderId="0" xfId="1" applyFont="1" applyFill="1"/>
    <xf numFmtId="49" fontId="0" fillId="0" borderId="0" xfId="1" applyNumberFormat="1" applyFont="1" applyFill="1" applyAlignment="1">
      <alignment horizontal="left"/>
    </xf>
    <xf numFmtId="0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3" fillId="3" borderId="0" xfId="0" applyFont="1" applyFill="1" applyBorder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8" fillId="0" borderId="0" xfId="0" applyFont="1" applyFill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31"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4539.939253240744" createdVersion="6" refreshedVersion="7" minRefreshableVersion="3" recordCount="155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01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5">
        <s v="Public Utilities"/>
        <s v="Environmental Services"/>
        <s v="Fire-Rescue"/>
        <s v="Library Department"/>
        <s v="Parks &amp; Recreation"/>
        <s v="Stormwater"/>
        <s v="Citywide"/>
        <s v="Transportation"/>
        <s v="Transportation &amp; Storm Water"/>
        <s v="Fleet Services"/>
        <s v="Parks &amp; Recreation Department"/>
        <s v="Airports Department"/>
        <s v="TSW"/>
        <s v="Real Estate Assets - Facilities"/>
        <s v="" u="1"/>
        <m u="1"/>
        <s v="Buildings" u="1"/>
        <s v="Transportation and Storm Water Department - Street Division" u="1"/>
        <s v="Transportation &amp; Storm Water " u="1"/>
        <s v="Planning Department" u="1"/>
        <s v="ADA Compliance &amp; Accessibility" u="1"/>
        <s v="Parks and Recreation Department" u="1"/>
        <s v="Fire-Rescue Department" u="1"/>
        <s v="Street" u="1"/>
        <s v="Public Utilities " u="1"/>
        <s v="Transportation and Storm Water Department - Storm Water Division" u="1"/>
        <s v="ADA Compliance and Accessibility Department" u="1"/>
        <s v="Police Department" u="1"/>
        <s v="Fire-Rescue Department (Lifeguard)" u="1"/>
        <s v="Library" u="1"/>
        <s v="Public Utilities Department" u="1"/>
        <s v="Transportation and Storm Water" u="1"/>
        <s v="(blank)" u="1"/>
        <s v="Park &amp; Recreation" u="1"/>
        <s v="Transportation &amp; Storm Water Department" u="1"/>
        <s v="Police" u="1"/>
        <s v="Real Estate Assets" u="1"/>
        <s v="Fire-Rescue Department (FS)" u="1"/>
        <s v="Pollution Prevention Division" u="1"/>
        <s v="Transportation Engineering &amp; Operations Division" u="1"/>
        <e v="#N/A" u="1"/>
        <s v="TSWD SWD" u="1"/>
        <s v="Street Division" u="1"/>
        <s v="Real Estate Assets Department" u="1"/>
        <s v="TSWD Street" u="1"/>
        <s v="Sustainability" u="1"/>
        <s v="TEO" u="1"/>
        <s v="Fleet Operations" u="1"/>
        <s v="ADA" u="1"/>
        <s v="TBD" u="1"/>
        <s v="Fire (FS)" u="1"/>
        <s v="PUD Sewer" u="1"/>
        <s v="DSD" u="1"/>
        <s v="PUD Water" u="1"/>
        <s v="Development Services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25900" maxValue="60077352.855800003"/>
    </cacheField>
    <cacheField name="Estimated Total Project Cost ($)" numFmtId="166">
      <sharedItems containsSemiMixedTypes="0" containsString="0" containsNumber="1" minValue="63999.9997" maxValue="73727679.855199993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n v="1"/>
    <s v="Morena Conveyance Southern"/>
    <s v="Morena Conveyance Southern"/>
    <s v="B15141.4"/>
    <x v="0"/>
    <s v="Design Bid Build"/>
    <n v="60077352.855800003"/>
    <n v="73727679.855199993"/>
    <s v="FY22"/>
    <s v="Q2"/>
    <s v="FY22"/>
    <s v="Q4"/>
  </r>
  <r>
    <n v="2"/>
    <s v="Morena Conveyance Middle"/>
    <s v="Morena Conveyance Middle"/>
    <s v="B15141.3"/>
    <x v="0"/>
    <s v="Design Bid Build"/>
    <n v="56719052"/>
    <n v="71351279.999300003"/>
    <s v="FY22"/>
    <s v="Q2"/>
    <s v="FY22"/>
    <s v="Q4"/>
  </r>
  <r>
    <n v="3"/>
    <s v="Alvarado Trunk Sewer Phase IV"/>
    <s v="Alvarado Trunk Sewer Phase IV"/>
    <s v="S15019"/>
    <x v="0"/>
    <s v="Design Bid Build"/>
    <n v="54299999.753200002"/>
    <n v="66999999.2641"/>
    <s v="FY22"/>
    <s v="Q2"/>
    <s v="FY22"/>
    <s v="Q4"/>
  </r>
  <r>
    <n v="4"/>
    <s v="Organics Processing Facility"/>
    <s v="Organics Processing Facility"/>
    <s v="L17000.2"/>
    <x v="1"/>
    <s v="Design Build"/>
    <n v="49000000"/>
    <n v="51000000"/>
    <s v="FY22"/>
    <s v="Q2"/>
    <s v="FY22"/>
    <s v="Q2"/>
  </r>
  <r>
    <n v="5"/>
    <s v="MBC Equipment Upgrades"/>
    <s v="MBC Equipment Upgrades"/>
    <s v="S17013"/>
    <x v="0"/>
    <s v="Design Bid Build"/>
    <n v="37187541.116400003"/>
    <n v="47645193.116400003"/>
    <s v="FY21"/>
    <s v="Q3"/>
    <s v="FY22"/>
    <s v="Q1"/>
  </r>
  <r>
    <n v="6"/>
    <s v="Morena Pipeline"/>
    <s v="Morena Pipeline"/>
    <s v="S16027"/>
    <x v="0"/>
    <s v="Design Bid Build"/>
    <n v="33444874.9855"/>
    <n v="39609022.9846"/>
    <s v="FY22"/>
    <s v="Q3"/>
    <s v="FY22"/>
    <s v="Q4"/>
  </r>
  <r>
    <n v="7"/>
    <s v="Lakeside Valve Station Replacement"/>
    <s v="Lakeside Valve Station Replacement"/>
    <s v="B17082"/>
    <x v="0"/>
    <s v="Design Bid Build"/>
    <n v="24151558.6932"/>
    <n v="36207781.667099997"/>
    <s v="FY22"/>
    <s v="Q3"/>
    <s v="FY22"/>
    <s v="Q4"/>
  </r>
  <r>
    <n v="8"/>
    <s v="Harbor Drive Trunk Sewer"/>
    <s v="Harbor Drive Trunk Sewer"/>
    <s v="S18006"/>
    <x v="0"/>
    <s v="Design Bid Build"/>
    <n v="19400000"/>
    <n v="26499999.993299998"/>
    <s v="FY22"/>
    <s v="Q1"/>
    <s v="FY22"/>
    <s v="Q2"/>
  </r>
  <r>
    <n v="9"/>
    <s v="Fire-Rescue Air Ops Facility - PH II"/>
    <s v="Fire-Rescue Air Ops Facility - PH II"/>
    <s v="S18007"/>
    <x v="2"/>
    <s v="Design Build"/>
    <n v="18536212.309999999"/>
    <n v="22481000.201299999"/>
    <s v="FY20"/>
    <s v="Q2"/>
    <s v="FY22"/>
    <s v="Q2"/>
  </r>
  <r>
    <n v="10"/>
    <s v="Pacific Highlands Ranch Branch Library"/>
    <s v="Pacific Highlands Ranch Branch Library"/>
    <s v="S14023"/>
    <x v="3"/>
    <s v="Design Bid Build"/>
    <n v="17902982"/>
    <n v="26164178"/>
    <s v="FY21"/>
    <s v="Q1"/>
    <s v="FY22"/>
    <s v="Q2"/>
  </r>
  <r>
    <n v="11"/>
    <s v="Balboa Park Botanical Bldg Improvements"/>
    <s v="Balboa Park Botanical Bldg Improvements"/>
    <s v="S20005"/>
    <x v="4"/>
    <s v="Design Build"/>
    <n v="14261647"/>
    <n v="21452999.956300002"/>
    <s v="FY21"/>
    <s v="Q2"/>
    <s v="FY22"/>
    <s v="Q1"/>
  </r>
  <r>
    <n v="12"/>
    <s v="Maple Canyon Restoration - Phases 1 &amp; 2"/>
    <s v="Maple Canyon Restoration - Phases 1 &amp; 2"/>
    <s v="B12040"/>
    <x v="5"/>
    <s v="Design Bid Build"/>
    <n v="13363157"/>
    <n v="16876997"/>
    <s v="FY22"/>
    <s v="Q3"/>
    <s v="FY22"/>
    <s v="Q4"/>
  </r>
  <r>
    <n v="13"/>
    <s v="Kearny Mesa Facility Improvements"/>
    <s v="Kearny Mesa Facility Improvements"/>
    <s v="S20009"/>
    <x v="6"/>
    <s v="Design Bid Build"/>
    <n v="13214699"/>
    <n v="14772123"/>
    <s v="FY22"/>
    <s v="Q2"/>
    <s v="FY22"/>
    <s v="Q3"/>
  </r>
  <r>
    <n v="14"/>
    <s v="Tecolote Canyon Trunk Sewer Improvement"/>
    <s v="Tecolote Canyon Trunk Sewer Improvement"/>
    <s v="S15020"/>
    <x v="0"/>
    <s v="Design Bid Build"/>
    <n v="12847000"/>
    <n v="17129999.9998"/>
    <s v="FY22"/>
    <s v="Q2"/>
    <s v="FY22"/>
    <s v="Q3"/>
  </r>
  <r>
    <n v="15"/>
    <s v="Otay 2nd Pipeline Phase 3"/>
    <s v="Otay 2nd Pipeline Phase 3"/>
    <s v="B16158"/>
    <x v="0"/>
    <s v="Design Bid Build"/>
    <n v="10115999.998400001"/>
    <n v="12635999.998400001"/>
    <s v="FY22"/>
    <s v="Q2"/>
    <s v="FY22"/>
    <s v="Q4"/>
  </r>
  <r>
    <n v="16"/>
    <s v="PWP NCWRP Flow Equalization Basin"/>
    <s v="PWP NCWRP Flow Equalization Basin"/>
    <s v="B21059"/>
    <x v="0"/>
    <s v="Design Bid Build"/>
    <n v="9733500"/>
    <n v="12915480.9999"/>
    <s v="FY21"/>
    <s v="Q4"/>
    <s v="FY22"/>
    <s v="Q2"/>
  </r>
  <r>
    <n v="17"/>
    <s v="Asphalt Resurfacing Group 1901"/>
    <s v="Asphalt Resurfacing Group 1901"/>
    <s v="B18134"/>
    <x v="7"/>
    <s v="Design Bid Build"/>
    <n v="9571046.0668000001"/>
    <n v="10486046.0668"/>
    <s v="FY22"/>
    <s v="Q2"/>
    <s v="FY22"/>
    <s v="Q2"/>
  </r>
  <r>
    <n v="18"/>
    <s v="Water Group Job 952"/>
    <s v="Water Group Job 952"/>
    <s v="B11048"/>
    <x v="0"/>
    <s v="Design Bid Build"/>
    <n v="9408992"/>
    <n v="11148172.9933"/>
    <s v="FY22"/>
    <s v="Q2"/>
    <s v="FY22"/>
    <s v="Q4"/>
  </r>
  <r>
    <n v="19"/>
    <s v="Alvarado TS Water Main Relocations"/>
    <s v="Alvarado TS Water Main Relocations"/>
    <s v="B18104"/>
    <x v="0"/>
    <s v="Design Bid Build"/>
    <n v="9403562"/>
    <n v="10438399.999399999"/>
    <s v="FY22"/>
    <s v="Q2"/>
    <s v="FY22"/>
    <s v="Q4"/>
  </r>
  <r>
    <n v="20"/>
    <s v="Miramar Reservoir Pump Station Improveme"/>
    <s v="Miramar Reservoir Pump Station Improveme"/>
    <s v="B17190"/>
    <x v="0"/>
    <s v="Design Bid Build"/>
    <n v="9024352.7257000003"/>
    <n v="14621622.7257"/>
    <s v="FY22"/>
    <s v="Q3"/>
    <s v="FY22"/>
    <s v="Q4"/>
  </r>
  <r>
    <n v="21"/>
    <s v="AC Water &amp; Sewer Group 1056 (W)"/>
    <s v="AC Water &amp; Sewer Group 1056 (W)"/>
    <s v="B18181"/>
    <x v="0"/>
    <s v="Design Bid Build"/>
    <n v="8466401.25"/>
    <n v="10976801.25"/>
    <s v="FY21"/>
    <s v="Q3"/>
    <s v="FY22"/>
    <s v="Q1"/>
  </r>
  <r>
    <n v="22"/>
    <s v="Hickman Fields Athletic Area"/>
    <s v="Hickman Fields Athletic Area"/>
    <s v="S00751"/>
    <x v="4"/>
    <s v="Design Bid Build"/>
    <n v="8200000.9934999999"/>
    <n v="10566318.9915"/>
    <s v="FY22"/>
    <s v="Q2"/>
    <s v="FY22"/>
    <s v="Q3"/>
  </r>
  <r>
    <n v="23"/>
    <s v="Asphalt Overlay Group 2110"/>
    <s v="Asphalt Overlay Group 2110"/>
    <s v="B21089"/>
    <x v="7"/>
    <s v="Design Bid Build"/>
    <n v="7384901"/>
    <n v="9060524.9993999992"/>
    <s v="FY22"/>
    <s v="Q3"/>
    <s v="FY22"/>
    <s v="Q4"/>
  </r>
  <r>
    <n v="24"/>
    <s v="Sewer &amp; AC Water Group 765A (W)"/>
    <s v="Sewer &amp; AC Water Group 765A (W)"/>
    <s v="B18071"/>
    <x v="0"/>
    <s v="Design Bid Build"/>
    <n v="7018229.9824999999"/>
    <n v="9260222.9817999993"/>
    <s v="FY22"/>
    <s v="Q2"/>
    <s v="FY22"/>
    <s v="Q4"/>
  </r>
  <r>
    <n v="25"/>
    <s v="Sewer &amp; AC Water Group 765A (S)"/>
    <s v="Sewer &amp; AC Water Group 765A (S)"/>
    <s v="B18073"/>
    <x v="0"/>
    <s v="Design Bid Build"/>
    <n v="7018229.9824999999"/>
    <n v="9232229.9816999994"/>
    <s v="FY22"/>
    <s v="Q2"/>
    <s v="FY22"/>
    <s v="Q4"/>
  </r>
  <r>
    <n v="26"/>
    <s v="Wangenheim Joint Use Facility"/>
    <s v="Wangenheim Joint Use Facility"/>
    <s v="S15007"/>
    <x v="4"/>
    <s v="Design Bid Build"/>
    <n v="6705714.9943000004"/>
    <n v="9517666.9916999992"/>
    <s v="FY21"/>
    <s v="Q2"/>
    <s v="FY22"/>
    <s v="Q2"/>
  </r>
  <r>
    <n v="27"/>
    <s v="Sidewalk Replacement Group 1902-Clmnt Mesa &amp; LaJolla"/>
    <s v="Sidewalk Replacement Group 1902-Clmnt Mesa &amp; LaJolla"/>
    <s v="B19013"/>
    <x v="8"/>
    <s v="Design Bid Build"/>
    <n v="6339999.9924999997"/>
    <n v="7399999.9923"/>
    <s v="FY22"/>
    <s v="Q2"/>
    <s v="FY22"/>
    <s v="Q2"/>
  </r>
  <r>
    <n v="28"/>
    <s v="University Ave Complete Street Phase 1"/>
    <s v="University Ave Complete Street Phase 1"/>
    <s v="S18001"/>
    <x v="7"/>
    <s v="Design Bid Build"/>
    <n v="6300000"/>
    <n v="10323347"/>
    <s v="FY22"/>
    <s v="Q2"/>
    <s v="FY22"/>
    <s v="Q4"/>
  </r>
  <r>
    <n v="29"/>
    <s v="Sewer &amp; AC Water Group 794 (S)"/>
    <s v="Sewer &amp; AC Water Group 794 (S)"/>
    <s v="B00395"/>
    <x v="0"/>
    <s v="Design Bid Build"/>
    <n v="6027930"/>
    <n v="7616453.9996999996"/>
    <s v="FY22"/>
    <s v="Q3"/>
    <s v="FY22"/>
    <s v="Q4"/>
  </r>
  <r>
    <n v="30"/>
    <s v="Riviera Del Sol Neighborhood Park"/>
    <s v="Riviera Del Sol Neighborhood Park"/>
    <s v="S00999"/>
    <x v="4"/>
    <s v="Design Bid Build"/>
    <n v="5930372"/>
    <n v="9570838.1768999994"/>
    <s v="FY22"/>
    <s v="Q1"/>
    <s v="FY22"/>
    <s v="Q3"/>
  </r>
  <r>
    <n v="31"/>
    <s v="Sewer and AC Water Group 793 (S)"/>
    <s v="Sewer and AC Water Group 793 (S)"/>
    <s v="B00394"/>
    <x v="0"/>
    <s v="Design Bid Build"/>
    <n v="5757741"/>
    <n v="7887105.1796000004"/>
    <s v="FY22"/>
    <s v="Q2"/>
    <s v="FY22"/>
    <s v="Q4"/>
  </r>
  <r>
    <n v="32"/>
    <s v="Salk Neighborhood Park &amp; Joint Use Devel"/>
    <s v="Salk Neighborhood Park &amp; Joint Use Devel"/>
    <s v="S14007"/>
    <x v="4"/>
    <s v="Design Bid Build"/>
    <n v="5577278.4800000004"/>
    <n v="7237278.4800000004"/>
    <s v="FY21"/>
    <s v="Q1"/>
    <s v="FY22"/>
    <s v="Q2"/>
  </r>
  <r>
    <n v="33"/>
    <s v="Clairemont Mesa E Improv 1 (W)"/>
    <s v="Clairemont Mesa E Improv 1 (W)"/>
    <s v="B18200"/>
    <x v="0"/>
    <s v="Design Bid Build"/>
    <n v="5207998"/>
    <n v="7367647.9989"/>
    <s v="FY22"/>
    <s v="Q1"/>
    <s v="FY22"/>
    <s v="Q3"/>
  </r>
  <r>
    <n v="34"/>
    <s v="AC Water &amp; Sewer Group 1050 (W)"/>
    <s v="AC Water &amp; Sewer Group 1050 (W)"/>
    <s v="B18090"/>
    <x v="0"/>
    <s v="Design Bid Build"/>
    <n v="5121200"/>
    <n v="7511199.9987000003"/>
    <s v="FY22"/>
    <s v="Q2"/>
    <s v="FY22"/>
    <s v="Q4"/>
  </r>
  <r>
    <n v="35"/>
    <s v="AC Water &amp; Sewer Group 1040 (W)"/>
    <s v="AC Water &amp; Sewer Group 1040 (W)"/>
    <s v="B18068"/>
    <x v="0"/>
    <s v="Design Bid Build"/>
    <n v="5050700"/>
    <n v="7539299.9950000001"/>
    <s v="FY22"/>
    <s v="Q3"/>
    <s v="FY22"/>
    <s v="Q4"/>
  </r>
  <r>
    <n v="36"/>
    <s v="Accelerated Sewer Referral Group 851"/>
    <s v="Accelerated Sewer Referral Group 851"/>
    <s v="B19063"/>
    <x v="0"/>
    <s v="Design Bid Build"/>
    <n v="4900773"/>
    <n v="6217408"/>
    <s v="FY21"/>
    <s v="Q3"/>
    <s v="FY22"/>
    <s v="Q4"/>
  </r>
  <r>
    <n v="37"/>
    <s v="MBGC Clubhouse Demo/Prtbl Building Instl"/>
    <s v="MBGC Clubhouse Demo/Prtbl Building Instl"/>
    <s v="S01090"/>
    <x v="4"/>
    <s v="Design Bid Build"/>
    <n v="4770576.8321000002"/>
    <n v="7049536.8291999996"/>
    <s v="FY21"/>
    <s v="Q4"/>
    <s v="FY22"/>
    <s v="Q2"/>
  </r>
  <r>
    <n v="38"/>
    <s v="AC Water &amp; Sewer Group 1036 (W)"/>
    <s v="AC Water &amp; Sewer Group 1036 (W)"/>
    <s v="B18121"/>
    <x v="0"/>
    <s v="Design Bid Build"/>
    <n v="4730596.6399999997"/>
    <n v="4999999.9978"/>
    <s v="FY21"/>
    <s v="Q4"/>
    <s v="FY22"/>
    <s v="Q2"/>
  </r>
  <r>
    <n v="39"/>
    <s v="AC Water &amp; Sewer Group 1052 (W)"/>
    <s v="AC Water &amp; Sewer Group 1052 (W)"/>
    <s v="B18092"/>
    <x v="0"/>
    <s v="Design Bid Build"/>
    <n v="4695000"/>
    <n v="6572999.9992000004"/>
    <s v="FY22"/>
    <s v="Q2"/>
    <s v="FY22"/>
    <s v="Q4"/>
  </r>
  <r>
    <n v="40"/>
    <s v="AC Water &amp; Sewer Group 1048 (S)"/>
    <s v="AC Water &amp; Sewer Group 1048 (S)"/>
    <s v="B18095"/>
    <x v="0"/>
    <s v="Design Bid Build"/>
    <n v="4537799.9847999997"/>
    <n v="6655499.9831999997"/>
    <s v="FY22"/>
    <s v="Q3"/>
    <s v="FY22"/>
    <s v="Q4"/>
  </r>
  <r>
    <n v="41"/>
    <s v="Rose Marie Starns Parking Lot Imprvemts"/>
    <s v="Rose Marie Starns Parking Lot Imprvemts"/>
    <s v="B19163"/>
    <x v="4"/>
    <s v="Design Bid Build"/>
    <n v="4227000"/>
    <n v="6199999.9994000001"/>
    <s v="FY22"/>
    <s v="Q3"/>
    <s v="FY22"/>
    <s v="Q4"/>
  </r>
  <r>
    <n v="42"/>
    <s v="Scripps miramar Ranch library"/>
    <s v="Scripps miramar Ranch library"/>
    <s v="S00811"/>
    <x v="3"/>
    <s v="Design Bid Build"/>
    <n v="4208097.1973000001"/>
    <n v="6253376.1153999995"/>
    <s v="FY21"/>
    <s v="Q3"/>
    <s v="FY22"/>
    <s v="Q3"/>
  </r>
  <r>
    <n v="43"/>
    <s v="MBGC Irrigation &amp; Electrical Upgrades"/>
    <s v="MBGC Irrigation &amp; Electrical Upgrades"/>
    <s v="S11010"/>
    <x v="4"/>
    <s v="Design Bid Build"/>
    <n v="4038000"/>
    <n v="5457028.9879000001"/>
    <s v="FY21"/>
    <s v="Q4"/>
    <s v="FY22"/>
    <s v="Q3"/>
  </r>
  <r>
    <n v="44"/>
    <s v="University City Improv 1 (W)"/>
    <s v="University City Improv 1 (W)"/>
    <s v="B19086"/>
    <x v="0"/>
    <s v="Design Bid Build"/>
    <n v="3982800"/>
    <n v="5256399.9989999998"/>
    <s v="FY22"/>
    <s v="Q4"/>
    <s v="FY22"/>
    <s v="Q4"/>
  </r>
  <r>
    <n v="45"/>
    <s v="Logan Heights LID (South)"/>
    <s v="Logan Heights LID (South)"/>
    <s v="B15051"/>
    <x v="5"/>
    <s v="Design Bid Build"/>
    <n v="3705000"/>
    <n v="5699999.9946999997"/>
    <s v="FY22"/>
    <s v="Q2"/>
    <s v="FY22"/>
    <s v="Q4"/>
  </r>
  <r>
    <n v="46"/>
    <s v="AC Water &amp; Sewer Group 1052 (S)"/>
    <s v="AC Water &amp; Sewer Group 1052 (S)"/>
    <s v="B18096"/>
    <x v="0"/>
    <s v="Design Bid Build"/>
    <n v="3546999.9844"/>
    <n v="4965799.9837999996"/>
    <s v="FY22"/>
    <s v="Q2"/>
    <s v="FY22"/>
    <s v="Q4"/>
  </r>
  <r>
    <n v="47"/>
    <s v="University City Improv 1 (S)"/>
    <s v="University City Improv 1 (S)"/>
    <s v="B19087"/>
    <x v="0"/>
    <s v="Design Bid Build"/>
    <n v="3513600"/>
    <n v="4961799.9993000003"/>
    <s v="FY22"/>
    <s v="Q4"/>
    <s v="FY22"/>
    <s v="Q4"/>
  </r>
  <r>
    <n v="48"/>
    <s v="Water &amp; Sewer Group 965 (W)"/>
    <s v="Water &amp; Sewer Group 965 (W)"/>
    <s v="B12057"/>
    <x v="0"/>
    <s v="Design Bid Build"/>
    <n v="3418665.9826000002"/>
    <n v="5471486.9813000001"/>
    <s v="FY22"/>
    <s v="Q4"/>
    <s v="FY22"/>
    <s v="Q4"/>
  </r>
  <r>
    <n v="49"/>
    <s v="STORM WATER DIVERSION AT THE PLWTP"/>
    <s v="STORM WATER DIVERSION AT THE PLWTP"/>
    <s v="B20001"/>
    <x v="0"/>
    <s v="Design Bid Build"/>
    <n v="3410399.9914000002"/>
    <n v="5208599.9891999997"/>
    <s v="FY22"/>
    <s v="Q2"/>
    <s v="FY22"/>
    <s v="Q4"/>
  </r>
  <r>
    <n v="50"/>
    <s v="Chollas Large Car Washes"/>
    <s v="Chollas Large Car Washes"/>
    <s v="L14002.3"/>
    <x v="9"/>
    <s v="Design Bid Build"/>
    <n v="3325000"/>
    <n v="4423369.9978"/>
    <s v="FY22"/>
    <s v="Q2"/>
    <s v="FY22"/>
    <s v="Q3"/>
  </r>
  <r>
    <n v="51"/>
    <s v="Water &amp; Sewer Group 965 (S)"/>
    <s v="Water &amp; Sewer Group 965 (S)"/>
    <s v="B12048"/>
    <x v="0"/>
    <s v="Design Bid Build"/>
    <n v="3109199.9906000001"/>
    <n v="4797084.9902999997"/>
    <s v="FY22"/>
    <s v="Q4"/>
    <s v="FY22"/>
    <s v="Q4"/>
  </r>
  <r>
    <n v="52"/>
    <s v="Miramar Place CNG Facility Upgrades"/>
    <s v="Miramar Place CNG Facility Upgrades"/>
    <s v="B22041"/>
    <x v="1"/>
    <s v="Design Build"/>
    <n v="3100000"/>
    <n v="3700000"/>
    <s v="FY22"/>
    <s v="Q3"/>
    <s v="FY22"/>
    <s v="Q4"/>
  </r>
  <r>
    <n v="53"/>
    <s v="San Diego NC-MBC Improvements"/>
    <s v="San Diego NC-MBC Improvements"/>
    <s v="B17006"/>
    <x v="0"/>
    <s v="Design Bid Build"/>
    <n v="2899148"/>
    <n v="10038087.998299999"/>
    <s v="FY21"/>
    <s v="Q3"/>
    <s v="FY22"/>
    <s v="Q1"/>
  </r>
  <r>
    <n v="54"/>
    <s v="Tierrasanta Improv 1 (s)"/>
    <s v="Tierrasanta Improv 1 (s)"/>
    <s v="B21003"/>
    <x v="0"/>
    <s v="Design Bid Build"/>
    <n v="2830000"/>
    <n v="3589999.9992"/>
    <s v="FY22"/>
    <s v="Q2"/>
    <s v="FY22"/>
    <s v="Q4"/>
  </r>
  <r>
    <n v="1"/>
    <s v="Bay Ho Improv 3 (W)"/>
    <s v="Bay Ho Improv 3 (W)"/>
    <s v="B19134"/>
    <x v="0"/>
    <s v="Design Build"/>
    <n v="2820199.9997"/>
    <n v="3869499.9989999998"/>
    <s v="FY23"/>
    <s v="Q2"/>
    <s v="FY22"/>
    <s v="Q4"/>
  </r>
  <r>
    <n v="2"/>
    <s v="Clairemont Mesa E Improv 1 (S)"/>
    <s v="Clairemont Mesa E Improv 1 (S)"/>
    <s v="B18202"/>
    <x v="0"/>
    <s v="Design Bid Build"/>
    <n v="2751128"/>
    <n v="4178096.9991000001"/>
    <s v="FY22"/>
    <s v="Q1"/>
    <s v="FY22"/>
    <s v="Q3"/>
  </r>
  <r>
    <n v="3"/>
    <s v="College Areas Swr &amp; AC Wtr Main Repl (S)"/>
    <s v="College Areas Swr &amp; AC Wtr Main Repl (S)"/>
    <s v="B16025"/>
    <x v="0"/>
    <s v="Design Bid Build"/>
    <n v="2699372"/>
    <n v="3761496.9994999999"/>
    <s v="FY22"/>
    <s v="Q2"/>
    <s v="FY22"/>
    <s v="Q4"/>
  </r>
  <r>
    <n v="4"/>
    <s v="Miramar Reservoir PS New Generator &amp; Upg"/>
    <s v="Miramar Reservoir PS New Generator &amp; Upg"/>
    <s v="B19099"/>
    <x v="0"/>
    <s v="Design Bid Build"/>
    <n v="2660873.9191000001"/>
    <n v="4235873.9190999996"/>
    <s v="FY22"/>
    <s v="Q3"/>
    <s v="FY22"/>
    <s v="Q4"/>
  </r>
  <r>
    <n v="5"/>
    <s v="Bannock Ave Streetscape Enhancements"/>
    <s v="Bannock Ave Streetscape Enhancements"/>
    <s v="B10027"/>
    <x v="5"/>
    <s v="Design Bid Build"/>
    <n v="2648224.6800000002"/>
    <n v="4121787.6798"/>
    <s v="FY22"/>
    <s v="Q2"/>
    <s v="FY22"/>
    <s v="Q4"/>
  </r>
  <r>
    <n v="6"/>
    <s v="Storm Water Diversion At The SBWRP"/>
    <s v="Storm Water Diversion At The SBWRP"/>
    <s v="B20002"/>
    <x v="0"/>
    <s v="Design Bid Build"/>
    <n v="2537900"/>
    <n v="3908099.9991000001"/>
    <s v="FY22"/>
    <s v="Q3"/>
    <s v="FY22"/>
    <s v="Q4"/>
  </r>
  <r>
    <n v="7"/>
    <s v="Penasquitos Pump Stn Oxygenation System"/>
    <s v="Penasquitos Pump Stn Oxygenation System"/>
    <s v="B21001"/>
    <x v="0"/>
    <s v="Design Bid Build"/>
    <n v="2458357"/>
    <n v="3482591"/>
    <s v="FY22"/>
    <s v="Q3"/>
    <s v="FY22"/>
    <s v="Q4"/>
  </r>
  <r>
    <n v="8"/>
    <s v="AC Water &amp; Sewer Group 1050 (S)"/>
    <s v="AC Water &amp; Sewer Group 1050 (S)"/>
    <s v="B18094"/>
    <x v="0"/>
    <s v="Design Bid Build"/>
    <n v="2346300"/>
    <n v="3441199.9994000001"/>
    <s v="FY22"/>
    <s v="Q2"/>
    <s v="FY22"/>
    <s v="Q4"/>
  </r>
  <r>
    <n v="9"/>
    <s v="Kensington Hts #2 Series Circuit Upgrade"/>
    <s v="Kensington Hts #2 Series Circuit Upgrade"/>
    <s v="B17146"/>
    <x v="8"/>
    <s v="Design Bid Build"/>
    <n v="2320999.9942999999"/>
    <n v="2799999.9942999999"/>
    <s v="FY22"/>
    <s v="Q3"/>
    <s v="FY22"/>
    <s v="Q4"/>
  </r>
  <r>
    <n v="10"/>
    <s v="Scripps Ranch Improv 1 (W)"/>
    <s v="Scripps Ranch Improv 1 (W)"/>
    <s v="B18208"/>
    <x v="0"/>
    <s v="Design Bid Build"/>
    <n v="2313800"/>
    <n v="3516999.9994000001"/>
    <s v="FY22"/>
    <s v="Q3"/>
    <s v="FY22"/>
    <s v="Q4"/>
  </r>
  <r>
    <n v="11"/>
    <s v="PD Substation Small Carwashes"/>
    <s v="PD Substation Small Carwashes"/>
    <s v="L14002.6"/>
    <x v="9"/>
    <s v="Design Bid Build"/>
    <n v="2200000"/>
    <n v="3488515.9964000001"/>
    <s v="FY22"/>
    <s v="Q2"/>
    <s v="FY22"/>
    <s v="Q4"/>
  </r>
  <r>
    <n v="12"/>
    <s v="Mission Ctr Cnyn A SMR"/>
    <s v="Mission Ctr Cnyn A SMR"/>
    <s v="B00431"/>
    <x v="0"/>
    <s v="Design Bid Build"/>
    <n v="2164499.9958000001"/>
    <n v="3188599.9950999999"/>
    <s v="FY22"/>
    <s v="Q2"/>
    <s v="FY22"/>
    <s v="Q4"/>
  </r>
  <r>
    <n v="13"/>
    <s v="EMTS Boat Dock Esplanade"/>
    <s v="EMTS Boat Dock Esplanade"/>
    <s v="S00319"/>
    <x v="0"/>
    <s v="Design Bid Build"/>
    <n v="2160380"/>
    <n v="3430850.9985000002"/>
    <s v="FY20"/>
    <s v="Q4"/>
    <s v="FY22"/>
    <s v="Q3"/>
  </r>
  <r>
    <n v="14"/>
    <s v="Olive St Park Acquisition and Develpment"/>
    <s v="Olive St Park Acquisition and Develpment"/>
    <s v="S10051"/>
    <x v="4"/>
    <s v="Design Bid Build"/>
    <n v="2094200"/>
    <n v="5171584.9996999996"/>
    <s v="FY21"/>
    <s v="Q1"/>
    <s v="FY22"/>
    <s v="Q2"/>
  </r>
  <r>
    <n v="15"/>
    <s v="Scripps Ranch Improv 1 (S)"/>
    <s v="Scripps Ranch Improv 1 (S)"/>
    <s v="B18204"/>
    <x v="0"/>
    <s v="Design Bid Build"/>
    <n v="2035300"/>
    <n v="3052499.9994999999"/>
    <s v="FY22"/>
    <s v="Q3"/>
    <s v="FY22"/>
    <s v="Q4"/>
  </r>
  <r>
    <n v="16"/>
    <s v="AC Water and Sewer Group 1023B (W)"/>
    <s v="AC Water and Sewer Group 1023B (W)"/>
    <s v="B19205"/>
    <x v="0"/>
    <s v="Design Bid Build"/>
    <n v="1999999.9971"/>
    <n v="2940999.9969000001"/>
    <s v="FY22"/>
    <s v="Q2"/>
    <s v="FY22"/>
    <s v="Q4"/>
  </r>
  <r>
    <n v="17"/>
    <s v="Foothill Blvd &amp; Loring St Roundabout"/>
    <s v="Foothill Blvd &amp; Loring St Roundabout"/>
    <s v="B18008"/>
    <x v="7"/>
    <s v="Design Bid Build"/>
    <n v="1864775"/>
    <n v="2859699.9992999998"/>
    <s v="FY22"/>
    <s v="Q2"/>
    <s v="FY22"/>
    <s v="Q4"/>
  </r>
  <r>
    <n v="18"/>
    <s v="John F. Kennedy Neighborhood Park Improvements"/>
    <s v="John F. Kennedy Neighborhood Park Improvements"/>
    <s v="B18005"/>
    <x v="4"/>
    <s v="Design Bid Build"/>
    <n v="1859668"/>
    <n v="3552773.9975999999"/>
    <s v="FY22"/>
    <s v="Q2"/>
    <s v="FY22"/>
    <s v="Q4"/>
  </r>
  <r>
    <n v="19"/>
    <s v="Bermuda Ave Coastal Access Replacement"/>
    <s v="Bermuda Ave Coastal Access Replacement"/>
    <s v="B17110"/>
    <x v="4"/>
    <s v="Design Bid Build"/>
    <n v="1792527.9982"/>
    <n v="3050527.9966000002"/>
    <s v="FY22"/>
    <s v="Q2"/>
    <s v="FY22"/>
    <s v="Q2"/>
  </r>
  <r>
    <n v="20"/>
    <s v="Balboa Park Federal Bldg Improvements"/>
    <s v="Balboa Park Federal Bldg Improvements"/>
    <s v="B20066"/>
    <x v="4"/>
    <s v="Design Bid Build"/>
    <n v="1741000"/>
    <n v="2792999.9991000001"/>
    <s v="FY22"/>
    <s v="Q1"/>
    <s v="FY22"/>
    <s v="Q3"/>
  </r>
  <r>
    <n v="21"/>
    <s v="Morena Improv 3 (W)"/>
    <s v="Morena Improv 3 (W)"/>
    <s v="B21056"/>
    <x v="0"/>
    <s v="Job Order Contract"/>
    <n v="1707775"/>
    <n v="1754175"/>
    <s v="FY21"/>
    <s v="Q4"/>
    <s v="FY22"/>
    <s v="Q2"/>
  </r>
  <r>
    <n v="22"/>
    <s v="North Park Mini Park Ped Improvements"/>
    <s v="North Park Mini Park Ped Improvements"/>
    <s v="B17102"/>
    <x v="8"/>
    <s v="Design Bid Build"/>
    <n v="1699899.9957999999"/>
    <n v="2844166.9945999999"/>
    <s v="FY22"/>
    <s v="Q2"/>
    <s v="FY22"/>
    <s v="Q4"/>
  </r>
  <r>
    <n v="23"/>
    <s v="Highland &amp; Monroe Aves Storm Drain Repl"/>
    <s v="Highland &amp; Monroe Aves Storm Drain Repl"/>
    <s v="B12096"/>
    <x v="5"/>
    <s v="Design Bid Build"/>
    <n v="1585999.9491999999"/>
    <n v="3276515.8731"/>
    <s v="FY22"/>
    <s v="Q2"/>
    <s v="FY22"/>
    <s v="Q4"/>
  </r>
  <r>
    <n v="24"/>
    <s v="AC Water &amp; Sewer Group 1040 (S)"/>
    <s v="AC Water &amp; Sewer Group 1040 (S)"/>
    <s v="B18066"/>
    <x v="0"/>
    <s v="Design Bid Build"/>
    <n v="1568500"/>
    <n v="2278799.9996000002"/>
    <s v="FY22"/>
    <s v="Q3"/>
    <s v="FY22"/>
    <s v="Q4"/>
  </r>
  <r>
    <n v="25"/>
    <s v="Torrey Pines Gf-Repr Storm Drain Outfall"/>
    <s v="Torrey Pines Gf-Repr Storm Drain Outfall"/>
    <s v="B17152"/>
    <x v="5"/>
    <s v="Design Bid Build"/>
    <n v="1539999.9971"/>
    <n v="3359999.9950999999"/>
    <s v="FY22"/>
    <s v="Q2"/>
    <s v="FY22"/>
    <s v="Q3"/>
  </r>
  <r>
    <n v="26"/>
    <s v="Curb Ramp Improvement Group 1701"/>
    <s v="Curb Ramp Improvement Group 1701"/>
    <s v="B17114"/>
    <x v="8"/>
    <s v="Design Bid Build"/>
    <n v="1500000"/>
    <n v="3424999.9997"/>
    <s v="FY22"/>
    <s v="Q2"/>
    <s v="FY22"/>
    <s v="Q4"/>
  </r>
  <r>
    <n v="27"/>
    <s v="Crown Point Playground Improvements"/>
    <s v="Crown Point Playground Improvements"/>
    <s v="B19021"/>
    <x v="4"/>
    <s v="Design Bid Build"/>
    <n v="1464515.9959"/>
    <n v="2329999.9951999998"/>
    <s v="FY22"/>
    <s v="Q1"/>
    <s v="FY22"/>
    <s v="Q4"/>
  </r>
  <r>
    <n v="28"/>
    <s v="AC Water &amp; Sewer Group 1036 (S)"/>
    <s v="AC Water &amp; Sewer Group 1036 (S)"/>
    <s v="B18123"/>
    <x v="0"/>
    <s v="Design Bid Build"/>
    <n v="1456393.36"/>
    <n v="1999999.9994999999"/>
    <s v="FY21"/>
    <s v="Q4"/>
    <s v="FY22"/>
    <s v="Q2"/>
  </r>
  <r>
    <n v="29"/>
    <s v="Santa Clara Playground Improvements"/>
    <s v="Santa Clara Playground Improvements"/>
    <s v="B19029"/>
    <x v="4"/>
    <s v="Design Bid Build"/>
    <n v="1377009"/>
    <n v="2109499.9978999998"/>
    <s v="FY21"/>
    <s v="Q4"/>
    <s v="FY22"/>
    <s v="Q2"/>
  </r>
  <r>
    <n v="30"/>
    <s v="Cañon Street Pocket Park"/>
    <s v="Cañon Street Pocket Park"/>
    <s v="S16047"/>
    <x v="4"/>
    <s v="Design Bid Build"/>
    <n v="1374349.9983000001"/>
    <n v="2867314.8974000001"/>
    <s v="FY22"/>
    <s v="Q2"/>
    <s v="FY22"/>
    <s v="Q3"/>
  </r>
  <r>
    <n v="31"/>
    <s v="Talmadge AC Water Main Replacement"/>
    <s v="Talmadge AC Water Main Replacement"/>
    <s v="B18197"/>
    <x v="0"/>
    <s v="Design Bid Build"/>
    <n v="1317344.9945"/>
    <n v="2001659.9944"/>
    <s v="FY21"/>
    <s v="Q3"/>
    <s v="FY22"/>
    <s v="Q1"/>
  </r>
  <r>
    <n v="32"/>
    <s v="Miramar Place Repair Shop Upgrades"/>
    <s v="Miramar Place Repair Shop Upgrades"/>
    <s v="TBD4"/>
    <x v="1"/>
    <s v="Design Bid Build"/>
    <n v="1286000"/>
    <n v="1500000"/>
    <s v="FY22"/>
    <s v="Q3"/>
    <s v="FY22"/>
    <s v="Q3"/>
  </r>
  <r>
    <n v="33"/>
    <s v="Sidewalk Replacement Group 1903-SE &amp; CH"/>
    <s v="Sidewalk Replacement Group 1903-SE &amp; CH"/>
    <s v="B19014"/>
    <x v="8"/>
    <s v="Design Bid Build"/>
    <n v="1239999.9994000001"/>
    <n v="1809006.9993"/>
    <s v="FY22"/>
    <s v="Q2"/>
    <s v="FY22"/>
    <s v="Q2"/>
  </r>
  <r>
    <n v="34"/>
    <s v="AC Water &amp; Sewer Group 1048 (W)"/>
    <s v="AC Water &amp; Sewer Group 1048 (W)"/>
    <s v="B18088"/>
    <x v="0"/>
    <s v="Design Bid Build"/>
    <n v="1231700"/>
    <n v="1806499.9996"/>
    <s v="FY22"/>
    <s v="Q3"/>
    <s v="FY22"/>
    <s v="Q4"/>
  </r>
  <r>
    <n v="35"/>
    <s v="Ocean Air CP Comfort Station &amp; Park Impr"/>
    <s v="Ocean Air CP Comfort Station &amp; Park Impr"/>
    <s v="S16031"/>
    <x v="4"/>
    <s v="Design Bid Build"/>
    <n v="1223021"/>
    <n v="2181793"/>
    <s v="FY22"/>
    <s v="Q3"/>
    <s v="FY22"/>
    <s v="Q4"/>
  </r>
  <r>
    <n v="36"/>
    <s v="NCWRP - Chiller Replacement"/>
    <s v="NCWRP - Chiller Replacement"/>
    <s v="B20148"/>
    <x v="0"/>
    <s v="Design Bid Build"/>
    <n v="1186900"/>
    <n v="1613599.9996"/>
    <s v="FY22"/>
    <s v="Q2"/>
    <s v="FY22"/>
    <s v="Q4"/>
  </r>
  <r>
    <n v="37"/>
    <s v="Green Infrastructure Group 1027"/>
    <s v="Green Infrastructure Group 1027"/>
    <s v="B15103"/>
    <x v="5"/>
    <s v="Design Bid Build"/>
    <n v="1180190"/>
    <n v="1999999.79"/>
    <s v="FY22"/>
    <s v="Q3"/>
    <s v="FY22"/>
    <s v="Q4"/>
  </r>
  <r>
    <n v="38"/>
    <s v="North Cove Comfort Station Imp"/>
    <s v="North Cove Comfort Station Imp"/>
    <s v="B18234"/>
    <x v="4"/>
    <s v="Design Bid Build"/>
    <n v="1177918"/>
    <n v="2099583.9989"/>
    <s v="FY22"/>
    <s v="Q2"/>
    <s v="FY22"/>
    <s v="Q4"/>
  </r>
  <r>
    <n v="39"/>
    <s v="Sewer &amp; AC Water Group 794 (W)"/>
    <s v="Sewer &amp; AC Water Group 794 (W)"/>
    <s v="B16041"/>
    <x v="0"/>
    <s v="Design Bid Build"/>
    <n v="1147000"/>
    <n v="1427999.9998999999"/>
    <s v="FY22"/>
    <s v="Q3"/>
    <s v="FY22"/>
    <s v="Q4"/>
  </r>
  <r>
    <n v="40"/>
    <s v="Crown Point Parking Lot Improvements"/>
    <s v="Crown Point Parking Lot Improvements"/>
    <s v="B19022"/>
    <x v="4"/>
    <s v="Design Bid Build"/>
    <n v="1104515.9968999999"/>
    <n v="1771999.9961999999"/>
    <s v="FY22"/>
    <s v="Q1"/>
    <s v="FY22"/>
    <s v="Q4"/>
  </r>
  <r>
    <n v="41"/>
    <s v="Cajon Way CMP Storm Drain Emergency"/>
    <s v="Cajon Way CMP Storm Drain Emergency"/>
    <s v="B21115"/>
    <x v="5"/>
    <s v="Emergency  (As-needed)"/>
    <n v="1100000"/>
    <n v="1750000"/>
    <s v="FY21"/>
    <s v="Q3"/>
    <s v="FY22"/>
    <s v="Q1"/>
  </r>
  <r>
    <n v="42"/>
    <s v="Hard Court Improvements"/>
    <s v="Hard Court Improvements"/>
    <s v="B22045"/>
    <x v="4"/>
    <s v="To Be Determined"/>
    <n v="1070000"/>
    <n v="1070000"/>
    <s v="FY22"/>
    <s v="Q2"/>
    <s v="FY22"/>
    <s v="Q4"/>
  </r>
  <r>
    <n v="43"/>
    <s v="Sewer and AC Water Group 793 (W)"/>
    <s v="Sewer and AC Water Group 793 (W)"/>
    <s v="B15070"/>
    <x v="0"/>
    <s v="Design Bid Build"/>
    <n v="1046400"/>
    <n v="1779199.9998999999"/>
    <s v="FY22"/>
    <s v="Q2"/>
    <s v="FY22"/>
    <s v="Q4"/>
  </r>
  <r>
    <n v="44"/>
    <s v="Accelerated MH Referral Group 1"/>
    <s v="Accelerated MH Referral Group 1"/>
    <s v="B19097"/>
    <x v="0"/>
    <s v="Design Bid Build"/>
    <n v="1026647"/>
    <n v="2047033"/>
    <s v="FY21"/>
    <s v="Q3"/>
    <s v="FY22"/>
    <s v="Q2"/>
  </r>
  <r>
    <n v="45"/>
    <s v="MLK Rec Center Moisture Intrusion"/>
    <s v="MLK Rec Center Moisture Intrusion"/>
    <s v="B19001"/>
    <x v="4"/>
    <s v="Design Bid Build"/>
    <n v="1020093"/>
    <n v="2515167.9978"/>
    <s v="FY21"/>
    <s v="Q1"/>
    <s v="FY22"/>
    <s v="Q2"/>
  </r>
  <r>
    <n v="46"/>
    <s v="Dusty Rhodes Comfort Station Improvement"/>
    <s v="Dusty Rhodes Comfort Station Improvement"/>
    <s v="B19180"/>
    <x v="4"/>
    <s v="Design Bid Build"/>
    <n v="1015640"/>
    <n v="1943999.9992"/>
    <s v="FY22"/>
    <s v="Q2"/>
    <s v="FY22"/>
    <s v="Q4"/>
  </r>
  <r>
    <n v="47"/>
    <s v="Dusty Rhodes Playground"/>
    <s v="Dusty Rhodes Playground"/>
    <s v="B19181"/>
    <x v="4"/>
    <s v="Design Bid Build"/>
    <n v="1015640"/>
    <n v="1943999.9992"/>
    <s v="FY22"/>
    <s v="Q2"/>
    <s v="FY22"/>
    <s v="Q4"/>
  </r>
  <r>
    <n v="48"/>
    <s v="Plumosa Park Series Circuit Conversion"/>
    <s v="Plumosa Park Series Circuit Conversion"/>
    <s v="B17101"/>
    <x v="8"/>
    <s v="Job Order Contract"/>
    <n v="975999.99800000002"/>
    <n v="1449999.9979999999"/>
    <s v="FY22"/>
    <s v="Q2"/>
    <s v="FY22"/>
    <s v="Q4"/>
  </r>
  <r>
    <n v="49"/>
    <s v="Southeastern Mini Park Improvements- Clay Avenue Mini Park"/>
    <s v="Southeastern Mini Park Improvements- Clay Avenue Mini Park"/>
    <s v="L16000.5"/>
    <x v="10"/>
    <s v="Design Bid Build"/>
    <n v="943909.99979999999"/>
    <n v="1857151.9997"/>
    <s v="FY20"/>
    <s v="Q1"/>
    <s v="FY22"/>
    <s v="Q4"/>
  </r>
  <r>
    <n v="50"/>
    <s v="Miramar Trailer for new office space needs LF Ops"/>
    <s v="Miramar Trailer for new office space needs LF Ops"/>
    <s v="L17000.6"/>
    <x v="1"/>
    <s v="Design Build"/>
    <n v="900000"/>
    <n v="1000000"/>
    <s v="FY22"/>
    <s v="Q3"/>
    <s v="FY22"/>
    <s v="Q4"/>
  </r>
  <r>
    <n v="51"/>
    <s v="AC Water Group 1027A"/>
    <s v="AC Water Group 1027A"/>
    <s v="B21055"/>
    <x v="0"/>
    <s v="Design Build"/>
    <n v="900000"/>
    <n v="1200000"/>
    <s v="FY22"/>
    <s v="Q3"/>
    <s v="FY22"/>
    <s v="Q4"/>
  </r>
  <r>
    <n v="52"/>
    <s v="College Areas Swr &amp; AC Wtr Main Repl (W)"/>
    <s v="College Areas Swr &amp; AC Wtr Main Repl (W)"/>
    <s v="B16022"/>
    <x v="0"/>
    <s v="Design Bid Build"/>
    <n v="896284"/>
    <n v="1414183.9997"/>
    <s v="FY22"/>
    <s v="Q2"/>
    <s v="FY22"/>
    <s v="Q4"/>
  </r>
  <r>
    <n v="53"/>
    <s v="El Cajon Bl-Highland-58th Improv"/>
    <s v="El Cajon Bl-Highland-58th Improv"/>
    <s v="B17003"/>
    <x v="8"/>
    <s v="Design Bid Build"/>
    <n v="885305"/>
    <n v="1379999.9998000001"/>
    <s v="FY21"/>
    <s v="Q4"/>
    <s v="FY22"/>
    <s v="Q2"/>
  </r>
  <r>
    <n v="54"/>
    <s v="MYF Electrical System Upgrade"/>
    <s v="MYF Electrical System Upgrade"/>
    <s v="B18034"/>
    <x v="11"/>
    <s v="Design Bid Build"/>
    <n v="864845.80850000004"/>
    <n v="1270062.4883000001"/>
    <s v="FY22"/>
    <s v="Q2"/>
    <s v="FY22"/>
    <s v="Q3"/>
  </r>
  <r>
    <n v="55"/>
    <s v="Damon Ave Water Main Extension &amp; AC Repl"/>
    <s v="Damon Ave Water Main Extension &amp; AC Repl"/>
    <s v="B18215"/>
    <x v="0"/>
    <s v="Design Bid Build"/>
    <n v="786858.96"/>
    <n v="1465058.9595999999"/>
    <s v="FY22"/>
    <s v="Q2"/>
    <s v="FY22"/>
    <s v="Q3"/>
  </r>
  <r>
    <n v="56"/>
    <s v="Mid-City &amp; Eastern Area Signal Mods"/>
    <s v="Mid-City &amp; Eastern Area Signal Mods"/>
    <s v="B17128"/>
    <x v="8"/>
    <s v="Design Bid Build"/>
    <n v="781029.99930000002"/>
    <n v="1236625.9990000001"/>
    <s v="FY22"/>
    <s v="Q3"/>
    <s v="FY22"/>
    <s v="Q4"/>
  </r>
  <r>
    <n v="57"/>
    <s v="Torrey Highlands Neighborhood Park Upgra"/>
    <s v="Torrey Highlands Neighborhood Park Upgra"/>
    <s v="S16036"/>
    <x v="4"/>
    <s v="Design Bid Build"/>
    <n v="689999.99959999998"/>
    <n v="1057937.3910000001"/>
    <s v="FY20"/>
    <s v="Q2"/>
    <s v="FY22"/>
    <s v="Q3"/>
  </r>
  <r>
    <n v="58"/>
    <s v="Morena Improv 3 (S)"/>
    <s v="Morena Improv 3 (S)"/>
    <s v="B21064"/>
    <x v="0"/>
    <s v="Job Order Contract"/>
    <n v="610162"/>
    <n v="648862"/>
    <s v="FY21"/>
    <s v="Q4"/>
    <s v="FY22"/>
    <s v="Q2"/>
  </r>
  <r>
    <n v="59"/>
    <s v="DeAnza North Parking Lot Improvements"/>
    <s v="DeAnza North Parking Lot Improvements"/>
    <s v="B18220"/>
    <x v="4"/>
    <s v="Design Bid Build"/>
    <n v="579000"/>
    <n v="1133191.9998999999"/>
    <s v="FY22"/>
    <s v="Q3"/>
    <s v="FY22"/>
    <s v="Q3"/>
  </r>
  <r>
    <n v="60"/>
    <s v="Catalina Blvd TS Interconnect Upgrade"/>
    <s v="Catalina Blvd TS Interconnect Upgrade"/>
    <s v="B21118"/>
    <x v="7"/>
    <s v="Design Bid Build"/>
    <n v="561999.99789999996"/>
    <n v="873139.99780000001"/>
    <s v="FY21"/>
    <s v="Q4"/>
    <s v="FY22"/>
    <s v="Q3"/>
  </r>
  <r>
    <n v="61"/>
    <s v="Kearny Mesa Pipeline Manway"/>
    <s v="Kearny Mesa Pipeline Manway"/>
    <s v="B20072"/>
    <x v="0"/>
    <s v="Job Order Contract"/>
    <n v="560000"/>
    <n v="888999.99990000005"/>
    <s v="FY22"/>
    <s v="Q2"/>
    <s v="FY22"/>
    <s v="Q3"/>
  </r>
  <r>
    <n v="62"/>
    <s v="Mountain View Sports Courts"/>
    <s v="Mountain View Sports Courts"/>
    <s v="B18192"/>
    <x v="4"/>
    <s v="Job Order Contract"/>
    <n v="546000"/>
    <n v="1554999.9998000001"/>
    <s v="FY22"/>
    <s v="Q2"/>
    <s v="FY22"/>
    <s v="Q2"/>
  </r>
  <r>
    <n v="63"/>
    <s v="Miramar Valves Replacement"/>
    <s v="Miramar Valves Replacement"/>
    <s v="B20015"/>
    <x v="0"/>
    <s v="Design Bid Build"/>
    <n v="524999.99979999999"/>
    <n v="858999.99970000004"/>
    <s v="FY22"/>
    <s v="Q2"/>
    <s v="FY22"/>
    <s v="Q3"/>
  </r>
  <r>
    <n v="64"/>
    <s v="Santa Clara Comfort Station Improvements"/>
    <s v="Santa Clara Comfort Station Improvements"/>
    <s v="B19032"/>
    <x v="4"/>
    <s v="Design Bid Build"/>
    <n v="506137"/>
    <n v="1409500"/>
    <s v="FY21"/>
    <s v="Q4"/>
    <s v="FY22"/>
    <s v="Q2"/>
  </r>
  <r>
    <n v="65"/>
    <s v="Citywide Street Lights Group 1702"/>
    <s v="Citywide Street Lights Group 1702"/>
    <s v="B17051"/>
    <x v="8"/>
    <s v="Design Bid Build"/>
    <n v="458844.1997"/>
    <n v="749144.1997"/>
    <s v="FY22"/>
    <s v="Q3"/>
    <s v="FY22"/>
    <s v="Q4"/>
  </r>
  <r>
    <n v="66"/>
    <s v="Mountain View Improv 1 (S)"/>
    <s v="Mountain View Improv 1 (S)"/>
    <s v="B20149"/>
    <x v="0"/>
    <s v="Job Order Contract"/>
    <n v="453800"/>
    <n v="720799"/>
    <s v="FY22"/>
    <s v="Q2"/>
    <s v="FY22"/>
    <s v="Q4"/>
  </r>
  <r>
    <n v="67"/>
    <s v="Tecolote Cyn GC Water Conn"/>
    <s v="Tecolote Cyn GC Water Conn"/>
    <s v="B15203"/>
    <x v="0"/>
    <s v="Design Bid Build"/>
    <n v="449999.99670000002"/>
    <n v="525499.99670000002"/>
    <s v="FY21"/>
    <s v="Q3"/>
    <s v="FY22"/>
    <s v="Q4"/>
  </r>
  <r>
    <n v="68"/>
    <s v="Howard Avenue- Village Pine to iris Avenue Sidewalk"/>
    <s v="Howard Avenue- Village Pine to iris Avenue Sidewalk"/>
    <s v="B18019"/>
    <x v="8"/>
    <s v="Design Bid Build"/>
    <n v="435000"/>
    <n v="1053399.9974"/>
    <s v="FY22"/>
    <s v="Q2"/>
    <s v="FY22"/>
    <s v="Q4"/>
  </r>
  <r>
    <n v="69"/>
    <s v="Chollas Lake Electrical Upgrade"/>
    <s v="Chollas Lake Electrical Upgrade"/>
    <s v="L18001.1"/>
    <x v="10"/>
    <s v="Design Bid Build"/>
    <n v="424000"/>
    <n v="850000"/>
    <s v="FY22"/>
    <s v="Q2"/>
    <s v="FY22"/>
    <s v="Q2"/>
  </r>
  <r>
    <n v="70"/>
    <s v="Citywide Street Lights Group 1701"/>
    <s v="Citywide Street Lights Group 1701"/>
    <s v="B17050"/>
    <x v="8"/>
    <s v="Design Bid Build"/>
    <n v="419499.99969999999"/>
    <n v="705599.99970000004"/>
    <s v="FY22"/>
    <s v="Q3"/>
    <s v="FY22"/>
    <s v="Q4"/>
  </r>
  <r>
    <n v="71"/>
    <s v="Adams Avenue (1620) Storm Drain Replacement"/>
    <s v="Adams Avenue (1620) Storm Drain Replacement"/>
    <s v="B13102"/>
    <x v="5"/>
    <s v="Design Bid Build"/>
    <n v="390999.98690000002"/>
    <n v="1751932.9868000001"/>
    <s v="FY22"/>
    <s v="Q1"/>
    <s v="FY22"/>
    <s v="Q3"/>
  </r>
  <r>
    <n v="72"/>
    <s v="AC Water &amp; Sewer Group 1056 (S)"/>
    <s v="AC Water &amp; Sewer Group 1056 (S)"/>
    <s v="B18182"/>
    <x v="0"/>
    <s v="Design Bid Build"/>
    <n v="368705.07"/>
    <n v="428605.07"/>
    <s v="FY21"/>
    <s v="Q3"/>
    <s v="FY22"/>
    <s v="Q1"/>
  </r>
  <r>
    <n v="73"/>
    <s v="Dusty Rhodes Parking Lot Improvements"/>
    <s v="Dusty Rhodes Parking Lot Improvements"/>
    <s v="B19158"/>
    <x v="4"/>
    <s v="Design Bid Build"/>
    <n v="338720"/>
    <n v="641999.99970000004"/>
    <s v="FY22"/>
    <s v="Q2"/>
    <s v="FY22"/>
    <s v="Q4"/>
  </r>
  <r>
    <n v="74"/>
    <s v="Soledad Pressure Reducing Stn Hatch (w)"/>
    <s v="Soledad Pressure Reducing Stn Hatch (w)"/>
    <s v="B21040"/>
    <x v="0"/>
    <s v="Design Bid Build"/>
    <n v="324999.99890000001"/>
    <n v="499999.9988"/>
    <s v="FY22"/>
    <s v="Q3"/>
    <s v="FY22"/>
    <s v="Q4"/>
  </r>
  <r>
    <n v="75"/>
    <s v="Governor Dr @ Lakewood St Traffic Signal"/>
    <s v="Governor Dr @ Lakewood St Traffic Signal"/>
    <s v="B17016"/>
    <x v="8"/>
    <s v="Design Bid Build"/>
    <n v="306925"/>
    <n v="589859.10930000001"/>
    <s v="FY21"/>
    <s v="Q4"/>
    <s v="FY22"/>
    <s v="Q2"/>
  </r>
  <r>
    <n v="76"/>
    <s v="Chollas Paint Booth"/>
    <s v="Chollas Paint Booth"/>
    <s v="L14002.5"/>
    <x v="9"/>
    <s v="Design Bid Build"/>
    <n v="303000"/>
    <n v="665999.99939999997"/>
    <s v="FY21"/>
    <s v="Q2"/>
    <s v="FY22"/>
    <s v="Q2"/>
  </r>
  <r>
    <n v="77"/>
    <s v="Reo Drive New Streetlights"/>
    <s v="Reo Drive New Streetlights"/>
    <s v="B19079"/>
    <x v="8"/>
    <s v="Design Bid Build"/>
    <n v="287500"/>
    <n v="428299.9999"/>
    <s v="FY22"/>
    <s v="Q3"/>
    <s v="FY22"/>
    <s v="Q4"/>
  </r>
  <r>
    <n v="78"/>
    <s v="Kettner &amp; Palm Pedestrian Hybrid Beacon"/>
    <s v="Kettner &amp; Palm Pedestrian Hybrid Beacon"/>
    <s v="B18046"/>
    <x v="8"/>
    <s v="Job Order Contract"/>
    <n v="275100"/>
    <n v="481399.9999"/>
    <s v="FY21"/>
    <s v="Q3"/>
    <s v="FY22"/>
    <s v="Q4"/>
  </r>
  <r>
    <n v="79"/>
    <s v="73rd St-El Cajon Bl to Saranac-Sidewalk"/>
    <s v="73rd St-El Cajon Bl to Saranac-Sidewalk"/>
    <s v="B18017"/>
    <x v="8"/>
    <s v="Design Bid Build"/>
    <n v="274999.99959999998"/>
    <n v="651749.99939999997"/>
    <s v="FY22"/>
    <s v="Q2"/>
    <s v="FY22"/>
    <s v="Q4"/>
  </r>
  <r>
    <n v="80"/>
    <s v="Point Loma Library Chiller Replacement"/>
    <s v="Point Loma Library Chiller Replacement"/>
    <s v="B19203"/>
    <x v="3"/>
    <s v="Job Order Contract"/>
    <n v="252756.22"/>
    <n v="560000.02989999996"/>
    <s v="FY21"/>
    <s v="Q3"/>
    <s v="FY22"/>
    <s v="Q2"/>
  </r>
  <r>
    <n v="81"/>
    <s v="El Cajon Blvd (Highland Ave – Chamoune Ave) streetlights"/>
    <s v="El Cajon Blvd (Highland Ave – Chamoune Ave) streetlights"/>
    <s v="B21065"/>
    <x v="7"/>
    <s v="Design Bid Build"/>
    <n v="250000"/>
    <n v="300000"/>
    <s v="FY21"/>
    <s v="Q4"/>
    <s v="FY22"/>
    <s v="Q2"/>
  </r>
  <r>
    <n v="82"/>
    <s v="Marlesta/Beagle (Gen-B/M-Ashf) SL UU465"/>
    <s v="Marlesta/Beagle (Gen-B/M-Ashf) SL UU465"/>
    <s v="B18127"/>
    <x v="7"/>
    <s v="Design Bid Build"/>
    <n v="211000"/>
    <n v="350000"/>
    <s v="FY22"/>
    <s v="Q2"/>
    <s v="FY22"/>
    <s v="Q3"/>
  </r>
  <r>
    <n v="83"/>
    <s v="AC Water and Sewer Group 1023B (S)"/>
    <s v="AC Water and Sewer Group 1023B (S)"/>
    <s v="B19204"/>
    <x v="0"/>
    <s v="Design Bid Build"/>
    <n v="199999.99969999999"/>
    <n v="325999.99959999998"/>
    <s v="FY22"/>
    <s v="Q2"/>
    <s v="FY22"/>
    <s v="Q4"/>
  </r>
  <r>
    <n v="84"/>
    <s v="Palm Avenue Storm Drain Replacement"/>
    <s v="Palm Avenue Storm Drain Replacement"/>
    <s v="B17163"/>
    <x v="5"/>
    <s v="Job Order Contract"/>
    <n v="190869"/>
    <n v="564208.06000000006"/>
    <s v="FY22"/>
    <s v="Q1"/>
    <s v="FY22"/>
    <s v="Q2"/>
  </r>
  <r>
    <n v="85"/>
    <s v="Miramar Landfill Fee Booth Truck Scale #3 Replacement"/>
    <s v="Miramar Landfill Fee Booth Truck Scale #3 Replacement"/>
    <s v="TBD5"/>
    <x v="1"/>
    <s v="Sole Source"/>
    <n v="190000"/>
    <n v="220000"/>
    <s v="FY22"/>
    <s v="Q3"/>
    <s v="FY22"/>
    <s v="Q3"/>
  </r>
  <r>
    <n v="86"/>
    <s v="Miramar Landfill Outbound Scale #5 Replacement"/>
    <s v="Miramar Landfill Outbound Scale #5 Replacement"/>
    <s v="TBD6"/>
    <x v="1"/>
    <s v="Sole Source"/>
    <n v="190000"/>
    <n v="220000"/>
    <s v="FY22"/>
    <s v="Q3"/>
    <s v="FY22"/>
    <s v="Q3"/>
  </r>
  <r>
    <n v="87"/>
    <s v="Talmadge Traffic Calming Infrastructure"/>
    <s v="Talmadge Traffic Calming Infrastructure"/>
    <s v="S17001"/>
    <x v="4"/>
    <s v="Design Bid Build"/>
    <n v="178099.8597"/>
    <n v="338963.99969999999"/>
    <s v="FY21"/>
    <s v="Q3"/>
    <s v="FY22"/>
    <s v="Q1"/>
  </r>
  <r>
    <n v="88"/>
    <s v="Linda Vista Skate Park Phase 2 "/>
    <s v="Linda Vista Skate Park Phase 2 "/>
    <s v="B19062"/>
    <x v="4"/>
    <s v="Job Order Contract"/>
    <n v="168538.87"/>
    <n v="429768.86989999999"/>
    <s v="FY21"/>
    <s v="Q4"/>
    <s v="FY22"/>
    <s v="Q2"/>
  </r>
  <r>
    <n v="89"/>
    <s v="Citywide Street Lights Group 1801"/>
    <s v="Citywide Street Lights Group 1801"/>
    <s v="B18012"/>
    <x v="8"/>
    <s v="Design Bid Build"/>
    <n v="162762"/>
    <n v="249999.9994"/>
    <s v="FY22"/>
    <s v="Q3"/>
    <s v="FY22"/>
    <s v="Q4"/>
  </r>
  <r>
    <n v="90"/>
    <s v="Storm Drain Group 968"/>
    <s v="Storm Drain Group 968"/>
    <s v="B15028"/>
    <x v="5"/>
    <s v="Design Bid Build"/>
    <n v="156810"/>
    <n v="296757"/>
    <s v="FY20"/>
    <s v="Q3"/>
    <s v="FY22"/>
    <s v="Q2"/>
  </r>
  <r>
    <n v="91"/>
    <s v="Regional Arterial Guardrail Group 2a"/>
    <s v="Regional Arterial Guardrail Group 2a"/>
    <s v="B18201"/>
    <x v="7"/>
    <s v="Design Bid Build"/>
    <n v="142000"/>
    <n v="311499.9999"/>
    <s v="FY22"/>
    <s v="Q2"/>
    <s v="FY22"/>
    <s v="Q4"/>
  </r>
  <r>
    <n v="92"/>
    <s v="Redwood St (Pershing-Boundary) SL UU611"/>
    <s v="Redwood St (Pershing-Boundary) SL UU611"/>
    <s v="B20095"/>
    <x v="7"/>
    <s v="Design Bid Build"/>
    <n v="122800"/>
    <n v="252000"/>
    <s v="FY21"/>
    <s v="Q4"/>
    <s v="FY22"/>
    <s v="Q4"/>
  </r>
  <r>
    <n v="93"/>
    <s v="Mt Acadia (Mt Alifan-Mt Burnham)SL UU621"/>
    <s v="Mt Acadia (Mt Alifan-Mt Burnham)SL UU621"/>
    <s v="B17012"/>
    <x v="7"/>
    <s v="Job Order Contract"/>
    <n v="109631.08"/>
    <n v="202431.08"/>
    <s v="FY21"/>
    <s v="Q4"/>
    <s v="FY22"/>
    <s v="Q2"/>
  </r>
  <r>
    <n v="94"/>
    <s v="Otay WTP-Basin #1 Concrete Restoration"/>
    <s v="Otay WTP-Basin #1 Concrete Restoration"/>
    <s v="B17092"/>
    <x v="0"/>
    <s v="Design Bid Build"/>
    <n v="75000"/>
    <n v="3576644.9997"/>
    <s v="FY20"/>
    <s v="Q4"/>
    <s v="FY22"/>
    <s v="Q3"/>
  </r>
  <r>
    <n v="95"/>
    <s v="Alvarado WTP Basins Baffle Wall Doors"/>
    <s v="Alvarado WTP Basins Baffle Wall Doors"/>
    <s v="B21054"/>
    <x v="0"/>
    <s v="Job Order Contract"/>
    <n v="66700"/>
    <n v="130800"/>
    <s v="FY22"/>
    <s v="Q3"/>
    <s v="FY22"/>
    <s v="Q4"/>
  </r>
  <r>
    <n v="96"/>
    <s v="AC Water &amp; Sewer Group 1056 (BL)"/>
    <s v="AC Water &amp; Sewer Group 1056 (BL)"/>
    <s v="B21136"/>
    <x v="12"/>
    <s v="Design Bid Build"/>
    <n v="63999.9997"/>
    <n v="63999.9997"/>
    <s v="FY21"/>
    <s v="Q3"/>
    <s v="FY22"/>
    <s v="Q1"/>
  </r>
  <r>
    <n v="97"/>
    <s v="Balboa Park Golf Course - Bathroom Remod"/>
    <s v="Balboa Park Golf Course - Bathroom Remod"/>
    <s v="B20064"/>
    <x v="4"/>
    <s v="Job Order Contract"/>
    <n v="61999.999900000003"/>
    <n v="188999.9999"/>
    <s v="FY22"/>
    <s v="Q2"/>
    <s v="FY22"/>
    <s v="Q4"/>
  </r>
  <r>
    <n v="98"/>
    <s v="Cchavez Pkwy (I5-Comml) UU27"/>
    <s v="Cchavez Pkwy (I5-Comml) UU27"/>
    <s v="B21092"/>
    <x v="8"/>
    <s v="Job Order Contract"/>
    <n v="60000"/>
    <n v="150000"/>
    <s v="FY21"/>
    <s v="Q4"/>
    <s v="FY22"/>
    <s v="Q3"/>
  </r>
  <r>
    <n v="99"/>
    <s v="Citywide Street Lights 1950"/>
    <s v="Citywide Street Lights 1950"/>
    <s v="B19125"/>
    <x v="8"/>
    <s v="Job Order Contract"/>
    <n v="54000"/>
    <n v="2600000"/>
    <s v="FY22"/>
    <s v="Q2"/>
    <s v="FY22"/>
    <s v="Q2"/>
  </r>
  <r>
    <n v="100"/>
    <s v="Kellogg Comfort Station Improvements"/>
    <s v="Kellogg Comfort Station Improvements"/>
    <s v="B20120"/>
    <x v="13"/>
    <s v="Job Order Contract"/>
    <n v="52000"/>
    <n v="126000"/>
    <s v="FY22"/>
    <s v="Q2"/>
    <s v="FY22"/>
    <s v="Q4"/>
  </r>
  <r>
    <n v="101"/>
    <s v="ADA Torrey Pines APS PROW-S25"/>
    <s v="ADA Torrey Pines APS PROW-S25"/>
    <s v="B18061"/>
    <x v="8"/>
    <s v="Design Bid Build"/>
    <n v="25900"/>
    <n v="359599.9999"/>
    <s v="FY22"/>
    <s v="Q3"/>
    <s v="FY22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grandTotalCaption="FY 2022 Total" updatedVersion="7" minRefreshableVersion="3" useAutoFormatting="1" itemPrintTitles="1" createdVersion="6" indent="0" outline="1" outlineData="1" multipleFieldFilters="0" rowHeaderCaption="Asset - Managing Department">
  <location ref="A3:C18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6">
        <item m="1" x="26"/>
        <item x="11"/>
        <item m="1" x="54"/>
        <item m="1" x="22"/>
        <item x="3"/>
        <item x="10"/>
        <item m="1" x="19"/>
        <item m="1" x="30"/>
        <item m="1" x="43"/>
        <item m="1" x="49"/>
        <item m="1" x="34"/>
        <item m="1" x="15"/>
        <item m="1" x="16"/>
        <item x="8"/>
        <item m="1" x="40"/>
        <item m="1" x="53"/>
        <item m="1" x="51"/>
        <item m="1" x="35"/>
        <item m="1" x="52"/>
        <item m="1" x="48"/>
        <item m="1" x="32"/>
        <item m="1" x="33"/>
        <item m="1" x="46"/>
        <item m="1" x="44"/>
        <item m="1" x="41"/>
        <item m="1" x="23"/>
        <item m="1" x="50"/>
        <item m="1" x="29"/>
        <item m="1" x="21"/>
        <item m="1" x="27"/>
        <item m="1" x="17"/>
        <item x="12"/>
        <item m="1" x="25"/>
        <item m="1" x="39"/>
        <item m="1" x="14"/>
        <item m="1" x="24"/>
        <item m="1" x="20"/>
        <item m="1" x="42"/>
        <item m="1" x="37"/>
        <item m="1" x="38"/>
        <item x="9"/>
        <item m="1" x="28"/>
        <item m="1" x="31"/>
        <item m="1" x="18"/>
        <item x="4"/>
        <item x="0"/>
        <item m="1" x="45"/>
        <item m="1" x="36"/>
        <item x="2"/>
        <item m="1" x="47"/>
        <item x="6"/>
        <item x="1"/>
        <item x="5"/>
        <item x="7"/>
        <item x="13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5">
    <i>
      <x v="1"/>
    </i>
    <i>
      <x v="4"/>
    </i>
    <i>
      <x v="5"/>
    </i>
    <i>
      <x v="13"/>
    </i>
    <i>
      <x v="31"/>
    </i>
    <i>
      <x v="40"/>
    </i>
    <i>
      <x v="44"/>
    </i>
    <i>
      <x v="45"/>
    </i>
    <i>
      <x v="48"/>
    </i>
    <i>
      <x v="50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56" totalsRowShown="0" headerRowDxfId="29" dataDxfId="28" tableBorderDxfId="27" totalsRowBorderDxfId="26">
  <autoFilter ref="A1:L156" xr:uid="{00000000-0009-0000-0100-000001000000}"/>
  <sortState xmlns:xlrd2="http://schemas.microsoft.com/office/spreadsheetml/2017/richdata2" ref="A2:L156">
    <sortCondition descending="1" ref="G1:G156"/>
  </sortState>
  <tableColumns count="12">
    <tableColumn id="2" xr3:uid="{00000000-0010-0000-0000-000002000000}" name="Line Number" dataDxfId="25" totalsRowDxfId="24"/>
    <tableColumn id="17" xr3:uid="{00000000-0010-0000-0000-000011000000}" name="Project Name" dataDxfId="23" totalsRowDxfId="22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21"/>
    <tableColumn id="3" xr3:uid="{00000000-0010-0000-0000-000003000000}" name="Project Number" dataDxfId="20" totalsRowDxfId="19" dataCellStyle="Normal 2"/>
    <tableColumn id="16" xr3:uid="{00000000-0010-0000-0000-000010000000}" name="Asset Managing Department" dataDxfId="18"/>
    <tableColumn id="5" xr3:uid="{00000000-0010-0000-0000-000005000000}" name="Contract Type" dataDxfId="17"/>
    <tableColumn id="8" xr3:uid="{00000000-0010-0000-0000-000008000000}" name="Estimated Total Contract Cost ($)" dataDxfId="16" dataCellStyle="Currency"/>
    <tableColumn id="9" xr3:uid="{00000000-0010-0000-0000-000009000000}" name="Estimated Total Project Cost ($)" dataDxfId="15" dataCellStyle="Currency"/>
    <tableColumn id="14" xr3:uid="{00000000-0010-0000-0000-00000E000000}" name="Fiscal Year Advertising" dataDxfId="14"/>
    <tableColumn id="15" xr3:uid="{00000000-0010-0000-0000-00000F000000}" name="Quarter Advertising" dataDxfId="13"/>
    <tableColumn id="12" xr3:uid="{00000000-0010-0000-0000-00000C000000}" name="Fiscal Year Awarding" dataDxfId="12"/>
    <tableColumn id="13" xr3:uid="{00000000-0010-0000-0000-00000D000000}" name="Quarter Awarding" dataDxfId="1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8"/>
  <sheetViews>
    <sheetView tabSelected="1"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15.5" style="3" customWidth="1"/>
    <col min="2" max="2" width="62.5" style="3" bestFit="1" customWidth="1"/>
    <col min="3" max="3" width="62.5" hidden="1" customWidth="1"/>
    <col min="4" max="4" width="15.5" style="18" customWidth="1"/>
    <col min="5" max="5" width="43.1640625" style="4" bestFit="1" customWidth="1"/>
    <col min="6" max="6" width="44.33203125" bestFit="1" customWidth="1"/>
    <col min="7" max="7" width="23.83203125" style="43" customWidth="1"/>
    <col min="8" max="8" width="25.5" style="44" customWidth="1"/>
    <col min="9" max="9" width="19.1640625" style="5" bestFit="1" customWidth="1"/>
    <col min="10" max="10" width="19.1640625" bestFit="1" customWidth="1"/>
    <col min="11" max="11" width="18" style="5" bestFit="1" customWidth="1"/>
    <col min="12" max="12" width="16.6640625" bestFit="1" customWidth="1"/>
    <col min="15" max="15" width="17.33203125" customWidth="1"/>
    <col min="16" max="16" width="22.1640625" bestFit="1" customWidth="1"/>
  </cols>
  <sheetData>
    <row r="1" spans="1:12" s="1" customFormat="1" ht="39.75" customHeight="1" x14ac:dyDescent="0.2">
      <c r="A1" s="7" t="s">
        <v>5</v>
      </c>
      <c r="B1" s="7" t="s">
        <v>4</v>
      </c>
      <c r="C1" s="38" t="s">
        <v>7</v>
      </c>
      <c r="D1" s="10" t="s">
        <v>51</v>
      </c>
      <c r="E1" s="7" t="s">
        <v>6</v>
      </c>
      <c r="F1" s="8" t="s">
        <v>3</v>
      </c>
      <c r="G1" s="39" t="s">
        <v>2</v>
      </c>
      <c r="H1" s="39" t="s">
        <v>1</v>
      </c>
      <c r="I1" s="10" t="s">
        <v>10</v>
      </c>
      <c r="J1" s="9" t="s">
        <v>11</v>
      </c>
      <c r="K1" s="10" t="s">
        <v>8</v>
      </c>
      <c r="L1" s="9" t="s">
        <v>9</v>
      </c>
    </row>
    <row r="2" spans="1:12" ht="14.25" customHeight="1" x14ac:dyDescent="0.2">
      <c r="A2" s="2">
        <v>1</v>
      </c>
      <c r="B2" s="6" t="str">
        <f>HYPERLINK("http://cipapp.sandiego.gov/CIPDetail.aspx?ID="&amp;FY20_Published[[#This Row],[Project Number]],C2)</f>
        <v>Morena Conveyance Southern</v>
      </c>
      <c r="C2" s="31" t="s">
        <v>157</v>
      </c>
      <c r="D2" s="34" t="s">
        <v>156</v>
      </c>
      <c r="E2" s="34" t="s">
        <v>132</v>
      </c>
      <c r="F2" s="34" t="s">
        <v>0</v>
      </c>
      <c r="G2" s="40">
        <v>60077352.855800003</v>
      </c>
      <c r="H2" s="40">
        <v>73727679.855199993</v>
      </c>
      <c r="I2" s="37" t="s">
        <v>140</v>
      </c>
      <c r="J2" s="34" t="s">
        <v>55</v>
      </c>
      <c r="K2" s="37" t="s">
        <v>140</v>
      </c>
      <c r="L2" s="34" t="s">
        <v>54</v>
      </c>
    </row>
    <row r="3" spans="1:12" x14ac:dyDescent="0.2">
      <c r="A3" s="2">
        <f t="shared" ref="A3:A34" si="0">A2+1</f>
        <v>2</v>
      </c>
      <c r="B3" s="6" t="str">
        <f>HYPERLINK("http://cipapp.sandiego.gov/CIPDetail.aspx?ID="&amp;FY20_Published[[#This Row],[Project Number]],C3)</f>
        <v>Morena Conveyance Middle</v>
      </c>
      <c r="C3" s="31" t="s">
        <v>150</v>
      </c>
      <c r="D3" s="34" t="s">
        <v>149</v>
      </c>
      <c r="E3" s="34" t="s">
        <v>132</v>
      </c>
      <c r="F3" s="34" t="s">
        <v>0</v>
      </c>
      <c r="G3" s="40">
        <v>56719052</v>
      </c>
      <c r="H3" s="40">
        <v>71351279.999300003</v>
      </c>
      <c r="I3" s="37" t="s">
        <v>140</v>
      </c>
      <c r="J3" s="34" t="s">
        <v>55</v>
      </c>
      <c r="K3" s="37" t="s">
        <v>140</v>
      </c>
      <c r="L3" s="34" t="s">
        <v>54</v>
      </c>
    </row>
    <row r="4" spans="1:12" x14ac:dyDescent="0.2">
      <c r="A4" s="2">
        <f t="shared" si="0"/>
        <v>3</v>
      </c>
      <c r="B4" s="6" t="str">
        <f>HYPERLINK("http://cipapp.sandiego.gov/CIPDetail.aspx?ID="&amp;FY20_Published[[#This Row],[Project Number]],C4)</f>
        <v>Alvarado Trunk Sewer Phase IV</v>
      </c>
      <c r="C4" s="31" t="s">
        <v>38</v>
      </c>
      <c r="D4" s="34" t="s">
        <v>22</v>
      </c>
      <c r="E4" s="34" t="s">
        <v>132</v>
      </c>
      <c r="F4" s="34" t="s">
        <v>0</v>
      </c>
      <c r="G4" s="40">
        <v>54299999.753200002</v>
      </c>
      <c r="H4" s="40">
        <v>66999999.2641</v>
      </c>
      <c r="I4" s="37" t="s">
        <v>140</v>
      </c>
      <c r="J4" s="34" t="s">
        <v>55</v>
      </c>
      <c r="K4" s="37" t="s">
        <v>140</v>
      </c>
      <c r="L4" s="34" t="s">
        <v>54</v>
      </c>
    </row>
    <row r="5" spans="1:12" x14ac:dyDescent="0.2">
      <c r="A5" s="2">
        <f t="shared" si="0"/>
        <v>4</v>
      </c>
      <c r="B5" s="6" t="str">
        <f>HYPERLINK("http://cipapp.sandiego.gov/CIPDetail.aspx?ID="&amp;FY20_Published[[#This Row],[Project Number]],C5)</f>
        <v>Organics Processing Facility</v>
      </c>
      <c r="C5" s="31" t="s">
        <v>209</v>
      </c>
      <c r="D5" s="34" t="s">
        <v>208</v>
      </c>
      <c r="E5" s="34" t="s">
        <v>135</v>
      </c>
      <c r="F5" s="34" t="s">
        <v>49</v>
      </c>
      <c r="G5" s="40">
        <v>49000000</v>
      </c>
      <c r="H5" s="40">
        <v>51000000</v>
      </c>
      <c r="I5" s="37" t="s">
        <v>140</v>
      </c>
      <c r="J5" s="34" t="s">
        <v>55</v>
      </c>
      <c r="K5" s="37" t="s">
        <v>140</v>
      </c>
      <c r="L5" s="34" t="s">
        <v>55</v>
      </c>
    </row>
    <row r="6" spans="1:12" x14ac:dyDescent="0.2">
      <c r="A6" s="2">
        <f t="shared" si="0"/>
        <v>5</v>
      </c>
      <c r="B6" s="6" t="str">
        <f>HYPERLINK("http://cipapp.sandiego.gov/CIPDetail.aspx?ID="&amp;FY20_Published[[#This Row],[Project Number]],C6)</f>
        <v>MBC Equipment Upgrades</v>
      </c>
      <c r="C6" s="31" t="s">
        <v>291</v>
      </c>
      <c r="D6" s="34" t="s">
        <v>290</v>
      </c>
      <c r="E6" s="34" t="s">
        <v>132</v>
      </c>
      <c r="F6" s="34" t="s">
        <v>0</v>
      </c>
      <c r="G6" s="40">
        <v>37187541.116400003</v>
      </c>
      <c r="H6" s="40">
        <v>47645193.116400003</v>
      </c>
      <c r="I6" s="37" t="s">
        <v>139</v>
      </c>
      <c r="J6" s="34" t="s">
        <v>52</v>
      </c>
      <c r="K6" s="37" t="s">
        <v>140</v>
      </c>
      <c r="L6" s="34" t="s">
        <v>53</v>
      </c>
    </row>
    <row r="7" spans="1:12" x14ac:dyDescent="0.2">
      <c r="A7" s="2">
        <f t="shared" si="0"/>
        <v>6</v>
      </c>
      <c r="B7" s="6" t="str">
        <f>HYPERLINK("http://cipapp.sandiego.gov/CIPDetail.aspx?ID="&amp;FY20_Published[[#This Row],[Project Number]],C7)</f>
        <v>Morena Pipeline</v>
      </c>
      <c r="C7" s="29" t="s">
        <v>287</v>
      </c>
      <c r="D7" s="34" t="s">
        <v>286</v>
      </c>
      <c r="E7" s="34" t="s">
        <v>132</v>
      </c>
      <c r="F7" s="34" t="s">
        <v>0</v>
      </c>
      <c r="G7" s="40">
        <v>33444874.9855</v>
      </c>
      <c r="H7" s="40">
        <v>39609022.9846</v>
      </c>
      <c r="I7" s="37" t="s">
        <v>140</v>
      </c>
      <c r="J7" s="34" t="s">
        <v>52</v>
      </c>
      <c r="K7" s="37" t="s">
        <v>140</v>
      </c>
      <c r="L7" s="34" t="s">
        <v>54</v>
      </c>
    </row>
    <row r="8" spans="1:12" x14ac:dyDescent="0.2">
      <c r="A8" s="2">
        <f t="shared" si="0"/>
        <v>7</v>
      </c>
      <c r="B8" s="6" t="str">
        <f>HYPERLINK("http://cipapp.sandiego.gov/CIPDetail.aspx?ID="&amp;FY20_Published[[#This Row],[Project Number]],C8)</f>
        <v>Lakeside Valve Station Replacement</v>
      </c>
      <c r="C8" s="31" t="s">
        <v>152</v>
      </c>
      <c r="D8" s="34" t="s">
        <v>151</v>
      </c>
      <c r="E8" s="34" t="s">
        <v>132</v>
      </c>
      <c r="F8" s="34" t="s">
        <v>0</v>
      </c>
      <c r="G8" s="40">
        <v>24151558.6932</v>
      </c>
      <c r="H8" s="40">
        <v>36207781.667099997</v>
      </c>
      <c r="I8" s="37" t="s">
        <v>140</v>
      </c>
      <c r="J8" s="34" t="s">
        <v>52</v>
      </c>
      <c r="K8" s="37" t="s">
        <v>140</v>
      </c>
      <c r="L8" s="34" t="s">
        <v>54</v>
      </c>
    </row>
    <row r="9" spans="1:12" x14ac:dyDescent="0.2">
      <c r="A9" s="2">
        <f t="shared" si="0"/>
        <v>8</v>
      </c>
      <c r="B9" s="6" t="str">
        <f>HYPERLINK("http://cipapp.sandiego.gov/CIPDetail.aspx?ID="&amp;FY20_Published[[#This Row],[Project Number]],C9)</f>
        <v>Harbor Drive Trunk Sewer</v>
      </c>
      <c r="C9" s="31" t="s">
        <v>285</v>
      </c>
      <c r="D9" s="34" t="s">
        <v>19</v>
      </c>
      <c r="E9" s="34" t="s">
        <v>132</v>
      </c>
      <c r="F9" s="34" t="s">
        <v>0</v>
      </c>
      <c r="G9" s="40">
        <v>19400000</v>
      </c>
      <c r="H9" s="40">
        <v>26499999.993299998</v>
      </c>
      <c r="I9" s="37" t="s">
        <v>140</v>
      </c>
      <c r="J9" s="34" t="s">
        <v>53</v>
      </c>
      <c r="K9" s="37" t="s">
        <v>140</v>
      </c>
      <c r="L9" s="34" t="s">
        <v>55</v>
      </c>
    </row>
    <row r="10" spans="1:12" x14ac:dyDescent="0.2">
      <c r="A10" s="2">
        <f t="shared" si="0"/>
        <v>9</v>
      </c>
      <c r="B10" s="6" t="str">
        <f>HYPERLINK("http://cipapp.sandiego.gov/CIPDetail.aspx?ID="&amp;FY20_Published[[#This Row],[Project Number]],C10)</f>
        <v>Fire-Rescue Air Ops Facility - PH II</v>
      </c>
      <c r="C10" s="31" t="s">
        <v>45</v>
      </c>
      <c r="D10" s="34" t="s">
        <v>18</v>
      </c>
      <c r="E10" s="34" t="s">
        <v>133</v>
      </c>
      <c r="F10" s="34" t="s">
        <v>49</v>
      </c>
      <c r="G10" s="40">
        <v>18536212.309999999</v>
      </c>
      <c r="H10" s="40">
        <v>22481000.201299999</v>
      </c>
      <c r="I10" s="37" t="s">
        <v>138</v>
      </c>
      <c r="J10" s="34" t="s">
        <v>55</v>
      </c>
      <c r="K10" s="37" t="s">
        <v>140</v>
      </c>
      <c r="L10" s="34" t="s">
        <v>55</v>
      </c>
    </row>
    <row r="11" spans="1:12" x14ac:dyDescent="0.2">
      <c r="A11" s="2">
        <f t="shared" si="0"/>
        <v>10</v>
      </c>
      <c r="B11" s="6" t="str">
        <f>HYPERLINK("http://cipapp.sandiego.gov/CIPDetail.aspx?ID="&amp;FY20_Published[[#This Row],[Project Number]],C11)</f>
        <v>Pacific Highlands Ranch Branch Library</v>
      </c>
      <c r="C11" s="31" t="s">
        <v>128</v>
      </c>
      <c r="D11" s="34" t="s">
        <v>95</v>
      </c>
      <c r="E11" s="34" t="s">
        <v>347</v>
      </c>
      <c r="F11" s="34" t="s">
        <v>0</v>
      </c>
      <c r="G11" s="40">
        <v>17902982</v>
      </c>
      <c r="H11" s="40">
        <v>26164178</v>
      </c>
      <c r="I11" s="37" t="s">
        <v>139</v>
      </c>
      <c r="J11" s="34" t="s">
        <v>53</v>
      </c>
      <c r="K11" s="37" t="s">
        <v>140</v>
      </c>
      <c r="L11" s="34" t="s">
        <v>55</v>
      </c>
    </row>
    <row r="12" spans="1:12" x14ac:dyDescent="0.2">
      <c r="A12" s="2">
        <f t="shared" si="0"/>
        <v>11</v>
      </c>
      <c r="B12" s="6" t="str">
        <f>HYPERLINK("http://cipapp.sandiego.gov/CIPDetail.aspx?ID="&amp;FY20_Published[[#This Row],[Project Number]],C12)</f>
        <v>Balboa Park Botanical Bldg Improvements</v>
      </c>
      <c r="C12" s="31" t="s">
        <v>293</v>
      </c>
      <c r="D12" s="34" t="s">
        <v>292</v>
      </c>
      <c r="E12" s="34" t="s">
        <v>131</v>
      </c>
      <c r="F12" s="34" t="s">
        <v>49</v>
      </c>
      <c r="G12" s="40">
        <v>14261647</v>
      </c>
      <c r="H12" s="40">
        <v>21452999.956300002</v>
      </c>
      <c r="I12" s="37" t="s">
        <v>139</v>
      </c>
      <c r="J12" s="34" t="s">
        <v>55</v>
      </c>
      <c r="K12" s="37" t="s">
        <v>140</v>
      </c>
      <c r="L12" s="34" t="s">
        <v>53</v>
      </c>
    </row>
    <row r="13" spans="1:12" x14ac:dyDescent="0.2">
      <c r="A13" s="2">
        <f t="shared" si="0"/>
        <v>12</v>
      </c>
      <c r="B13" s="6" t="str">
        <f>HYPERLINK("http://cipapp.sandiego.gov/CIPDetail.aspx?ID="&amp;FY20_Published[[#This Row],[Project Number]],C13)</f>
        <v>Maple Canyon Restoration - Phases 1 &amp; 2</v>
      </c>
      <c r="C13" s="31" t="s">
        <v>183</v>
      </c>
      <c r="D13" s="34" t="s">
        <v>182</v>
      </c>
      <c r="E13" s="34" t="s">
        <v>344</v>
      </c>
      <c r="F13" s="34" t="s">
        <v>0</v>
      </c>
      <c r="G13" s="40">
        <v>13363157</v>
      </c>
      <c r="H13" s="40">
        <v>16876997</v>
      </c>
      <c r="I13" s="37" t="s">
        <v>140</v>
      </c>
      <c r="J13" s="34" t="s">
        <v>52</v>
      </c>
      <c r="K13" s="37" t="s">
        <v>140</v>
      </c>
      <c r="L13" s="34" t="s">
        <v>54</v>
      </c>
    </row>
    <row r="14" spans="1:12" x14ac:dyDescent="0.2">
      <c r="A14" s="2">
        <f t="shared" si="0"/>
        <v>13</v>
      </c>
      <c r="B14" s="6" t="str">
        <f>HYPERLINK("http://cipapp.sandiego.gov/CIPDetail.aspx?ID="&amp;FY20_Published[[#This Row],[Project Number]],C14)</f>
        <v>Kearny Mesa Facility Improvements</v>
      </c>
      <c r="C14" s="31" t="s">
        <v>205</v>
      </c>
      <c r="D14" s="34" t="s">
        <v>204</v>
      </c>
      <c r="E14" s="34" t="s">
        <v>134</v>
      </c>
      <c r="F14" s="34" t="s">
        <v>0</v>
      </c>
      <c r="G14" s="40">
        <v>13214699</v>
      </c>
      <c r="H14" s="40">
        <v>14772123</v>
      </c>
      <c r="I14" s="37" t="s">
        <v>140</v>
      </c>
      <c r="J14" s="34" t="s">
        <v>55</v>
      </c>
      <c r="K14" s="37" t="s">
        <v>140</v>
      </c>
      <c r="L14" s="34" t="s">
        <v>52</v>
      </c>
    </row>
    <row r="15" spans="1:12" x14ac:dyDescent="0.2">
      <c r="A15" s="2">
        <f t="shared" si="0"/>
        <v>14</v>
      </c>
      <c r="B15" s="6" t="str">
        <f>HYPERLINK("http://cipapp.sandiego.gov/CIPDetail.aspx?ID="&amp;FY20_Published[[#This Row],[Project Number]],C15)</f>
        <v>Tecolote Canyon Trunk Sewer Improvement</v>
      </c>
      <c r="C15" s="36" t="s">
        <v>144</v>
      </c>
      <c r="D15" s="34" t="s">
        <v>143</v>
      </c>
      <c r="E15" s="34" t="s">
        <v>132</v>
      </c>
      <c r="F15" s="34" t="s">
        <v>0</v>
      </c>
      <c r="G15" s="40">
        <v>12847000</v>
      </c>
      <c r="H15" s="40">
        <v>17129999.9998</v>
      </c>
      <c r="I15" s="37" t="s">
        <v>140</v>
      </c>
      <c r="J15" s="34" t="s">
        <v>55</v>
      </c>
      <c r="K15" s="37" t="s">
        <v>140</v>
      </c>
      <c r="L15" s="34" t="s">
        <v>52</v>
      </c>
    </row>
    <row r="16" spans="1:12" x14ac:dyDescent="0.2">
      <c r="A16" s="2">
        <f t="shared" si="0"/>
        <v>15</v>
      </c>
      <c r="B16" s="6" t="str">
        <f>HYPERLINK("http://cipapp.sandiego.gov/CIPDetail.aspx?ID="&amp;FY20_Published[[#This Row],[Project Number]],C16)</f>
        <v>Otay 2nd Pipeline Phase 3</v>
      </c>
      <c r="C16" s="31" t="s">
        <v>303</v>
      </c>
      <c r="D16" s="34" t="s">
        <v>302</v>
      </c>
      <c r="E16" s="34" t="s">
        <v>132</v>
      </c>
      <c r="F16" s="34" t="s">
        <v>0</v>
      </c>
      <c r="G16" s="40">
        <v>10115999.998400001</v>
      </c>
      <c r="H16" s="40">
        <v>12635999.998400001</v>
      </c>
      <c r="I16" s="37" t="s">
        <v>140</v>
      </c>
      <c r="J16" s="34" t="s">
        <v>55</v>
      </c>
      <c r="K16" s="37" t="s">
        <v>140</v>
      </c>
      <c r="L16" s="34" t="s">
        <v>54</v>
      </c>
    </row>
    <row r="17" spans="1:12" x14ac:dyDescent="0.2">
      <c r="A17" s="2">
        <f t="shared" si="0"/>
        <v>16</v>
      </c>
      <c r="B17" s="6" t="str">
        <f>HYPERLINK("http://cipapp.sandiego.gov/CIPDetail.aspx?ID="&amp;FY20_Published[[#This Row],[Project Number]],C17)</f>
        <v>PWP NCWRP Flow Equalization Basin</v>
      </c>
      <c r="C17" s="31" t="s">
        <v>201</v>
      </c>
      <c r="D17" s="34" t="s">
        <v>200</v>
      </c>
      <c r="E17" s="34" t="s">
        <v>132</v>
      </c>
      <c r="F17" s="34" t="s">
        <v>0</v>
      </c>
      <c r="G17" s="40">
        <v>9733500</v>
      </c>
      <c r="H17" s="40">
        <v>12915480.9999</v>
      </c>
      <c r="I17" s="37" t="s">
        <v>139</v>
      </c>
      <c r="J17" s="34" t="s">
        <v>54</v>
      </c>
      <c r="K17" s="37" t="s">
        <v>140</v>
      </c>
      <c r="L17" s="34" t="s">
        <v>55</v>
      </c>
    </row>
    <row r="18" spans="1:12" x14ac:dyDescent="0.2">
      <c r="A18" s="2">
        <f t="shared" si="0"/>
        <v>17</v>
      </c>
      <c r="B18" s="6" t="str">
        <f>HYPERLINK("http://cipapp.sandiego.gov/CIPDetail.aspx?ID="&amp;FY20_Published[[#This Row],[Project Number]],C18)</f>
        <v>Asphalt Resurfacing Group 1901</v>
      </c>
      <c r="C18" s="29" t="s">
        <v>101</v>
      </c>
      <c r="D18" s="34" t="s">
        <v>29</v>
      </c>
      <c r="E18" s="34" t="s">
        <v>346</v>
      </c>
      <c r="F18" s="34" t="s">
        <v>0</v>
      </c>
      <c r="G18" s="40">
        <v>9571046.0668000001</v>
      </c>
      <c r="H18" s="40">
        <v>10486046.0668</v>
      </c>
      <c r="I18" s="37" t="s">
        <v>140</v>
      </c>
      <c r="J18" s="34" t="s">
        <v>55</v>
      </c>
      <c r="K18" s="37" t="s">
        <v>140</v>
      </c>
      <c r="L18" s="34" t="s">
        <v>55</v>
      </c>
    </row>
    <row r="19" spans="1:12" x14ac:dyDescent="0.2">
      <c r="A19" s="2">
        <f t="shared" si="0"/>
        <v>18</v>
      </c>
      <c r="B19" s="6" t="str">
        <f>HYPERLINK("http://cipapp.sandiego.gov/CIPDetail.aspx?ID="&amp;FY20_Published[[#This Row],[Project Number]],C19)</f>
        <v>Water Group Job 952</v>
      </c>
      <c r="C19" s="31" t="s">
        <v>119</v>
      </c>
      <c r="D19" s="34" t="s">
        <v>85</v>
      </c>
      <c r="E19" s="34" t="s">
        <v>132</v>
      </c>
      <c r="F19" s="34" t="s">
        <v>0</v>
      </c>
      <c r="G19" s="40">
        <v>9408992</v>
      </c>
      <c r="H19" s="40">
        <v>11148172.9933</v>
      </c>
      <c r="I19" s="37" t="s">
        <v>140</v>
      </c>
      <c r="J19" s="34" t="s">
        <v>55</v>
      </c>
      <c r="K19" s="37" t="s">
        <v>140</v>
      </c>
      <c r="L19" s="34" t="s">
        <v>54</v>
      </c>
    </row>
    <row r="20" spans="1:12" x14ac:dyDescent="0.2">
      <c r="A20" s="2">
        <f t="shared" si="0"/>
        <v>19</v>
      </c>
      <c r="B20" s="6" t="str">
        <f>HYPERLINK("http://cipapp.sandiego.gov/CIPDetail.aspx?ID="&amp;FY20_Published[[#This Row],[Project Number]],C20)</f>
        <v>Alvarado TS Water Main Relocations</v>
      </c>
      <c r="C20" s="31" t="s">
        <v>39</v>
      </c>
      <c r="D20" s="34" t="s">
        <v>30</v>
      </c>
      <c r="E20" s="34" t="s">
        <v>132</v>
      </c>
      <c r="F20" s="34" t="s">
        <v>0</v>
      </c>
      <c r="G20" s="40">
        <v>9403562</v>
      </c>
      <c r="H20" s="40">
        <v>10438399.999399999</v>
      </c>
      <c r="I20" s="37" t="s">
        <v>140</v>
      </c>
      <c r="J20" s="34" t="s">
        <v>55</v>
      </c>
      <c r="K20" s="37" t="s">
        <v>140</v>
      </c>
      <c r="L20" s="34" t="s">
        <v>54</v>
      </c>
    </row>
    <row r="21" spans="1:12" x14ac:dyDescent="0.2">
      <c r="A21" s="2">
        <f t="shared" si="0"/>
        <v>20</v>
      </c>
      <c r="B21" s="6" t="str">
        <f>HYPERLINK("http://cipapp.sandiego.gov/CIPDetail.aspx?ID="&amp;FY20_Published[[#This Row],[Project Number]],C21)</f>
        <v>Miramar Reservoir Pump Station Improveme</v>
      </c>
      <c r="C21" s="31" t="s">
        <v>181</v>
      </c>
      <c r="D21" s="34" t="s">
        <v>180</v>
      </c>
      <c r="E21" s="34" t="s">
        <v>132</v>
      </c>
      <c r="F21" s="34" t="s">
        <v>0</v>
      </c>
      <c r="G21" s="40">
        <v>9024352.7257000003</v>
      </c>
      <c r="H21" s="40">
        <v>14621622.7257</v>
      </c>
      <c r="I21" s="37" t="s">
        <v>140</v>
      </c>
      <c r="J21" s="34" t="s">
        <v>52</v>
      </c>
      <c r="K21" s="37" t="s">
        <v>140</v>
      </c>
      <c r="L21" s="34" t="s">
        <v>54</v>
      </c>
    </row>
    <row r="22" spans="1:12" x14ac:dyDescent="0.2">
      <c r="A22" s="2">
        <f t="shared" si="0"/>
        <v>21</v>
      </c>
      <c r="B22" s="6" t="str">
        <f>HYPERLINK("http://cipapp.sandiego.gov/CIPDetail.aspx?ID="&amp;FY20_Published[[#This Row],[Project Number]],C22)</f>
        <v>AC Water &amp; Sewer Group 1056 (W)</v>
      </c>
      <c r="C22" s="31" t="s">
        <v>125</v>
      </c>
      <c r="D22" s="34" t="s">
        <v>93</v>
      </c>
      <c r="E22" s="34" t="s">
        <v>132</v>
      </c>
      <c r="F22" s="34" t="s">
        <v>0</v>
      </c>
      <c r="G22" s="40">
        <v>8466401.25</v>
      </c>
      <c r="H22" s="40">
        <v>10976801.25</v>
      </c>
      <c r="I22" s="37" t="s">
        <v>139</v>
      </c>
      <c r="J22" s="34" t="s">
        <v>52</v>
      </c>
      <c r="K22" s="37" t="s">
        <v>140</v>
      </c>
      <c r="L22" s="34" t="s">
        <v>53</v>
      </c>
    </row>
    <row r="23" spans="1:12" x14ac:dyDescent="0.2">
      <c r="A23" s="2">
        <f t="shared" si="0"/>
        <v>22</v>
      </c>
      <c r="B23" s="6" t="str">
        <f>HYPERLINK("http://cipapp.sandiego.gov/CIPDetail.aspx?ID="&amp;FY20_Published[[#This Row],[Project Number]],C23)</f>
        <v>Hickman Fields Athletic Area</v>
      </c>
      <c r="C23" s="31" t="s">
        <v>35</v>
      </c>
      <c r="D23" s="34" t="s">
        <v>27</v>
      </c>
      <c r="E23" s="34" t="s">
        <v>131</v>
      </c>
      <c r="F23" s="34" t="s">
        <v>0</v>
      </c>
      <c r="G23" s="40">
        <v>8200000.9934999999</v>
      </c>
      <c r="H23" s="40">
        <v>10566318.9915</v>
      </c>
      <c r="I23" s="37" t="s">
        <v>140</v>
      </c>
      <c r="J23" s="34" t="s">
        <v>55</v>
      </c>
      <c r="K23" s="37" t="s">
        <v>140</v>
      </c>
      <c r="L23" s="34" t="s">
        <v>52</v>
      </c>
    </row>
    <row r="24" spans="1:12" x14ac:dyDescent="0.2">
      <c r="A24" s="2">
        <f t="shared" si="0"/>
        <v>23</v>
      </c>
      <c r="B24" s="6" t="str">
        <f>HYPERLINK("http://cipapp.sandiego.gov/CIPDetail.aspx?ID="&amp;FY20_Published[[#This Row],[Project Number]],C24)</f>
        <v>Asphalt Overlay Group 2110</v>
      </c>
      <c r="C24" s="31" t="s">
        <v>259</v>
      </c>
      <c r="D24" s="34" t="s">
        <v>258</v>
      </c>
      <c r="E24" s="34" t="s">
        <v>346</v>
      </c>
      <c r="F24" s="34" t="s">
        <v>0</v>
      </c>
      <c r="G24" s="40">
        <v>7384901</v>
      </c>
      <c r="H24" s="40">
        <v>9060524.9993999992</v>
      </c>
      <c r="I24" s="37" t="s">
        <v>140</v>
      </c>
      <c r="J24" s="34" t="s">
        <v>52</v>
      </c>
      <c r="K24" s="37" t="s">
        <v>140</v>
      </c>
      <c r="L24" s="34" t="s">
        <v>54</v>
      </c>
    </row>
    <row r="25" spans="1:12" x14ac:dyDescent="0.2">
      <c r="A25" s="2">
        <f t="shared" si="0"/>
        <v>24</v>
      </c>
      <c r="B25" s="6" t="str">
        <f>HYPERLINK("http://cipapp.sandiego.gov/CIPDetail.aspx?ID="&amp;FY20_Published[[#This Row],[Project Number]],C25)</f>
        <v>Sewer &amp; AC Water Group 765A (W)</v>
      </c>
      <c r="C25" s="31" t="s">
        <v>237</v>
      </c>
      <c r="D25" s="34" t="s">
        <v>236</v>
      </c>
      <c r="E25" s="34" t="s">
        <v>132</v>
      </c>
      <c r="F25" s="34" t="s">
        <v>0</v>
      </c>
      <c r="G25" s="40">
        <v>7018229.9824999999</v>
      </c>
      <c r="H25" s="40">
        <v>9260222.9817999993</v>
      </c>
      <c r="I25" s="37" t="s">
        <v>140</v>
      </c>
      <c r="J25" s="34" t="s">
        <v>55</v>
      </c>
      <c r="K25" s="37" t="s">
        <v>140</v>
      </c>
      <c r="L25" s="34" t="s">
        <v>54</v>
      </c>
    </row>
    <row r="26" spans="1:12" x14ac:dyDescent="0.2">
      <c r="A26" s="2">
        <f t="shared" si="0"/>
        <v>25</v>
      </c>
      <c r="B26" s="6" t="str">
        <f>HYPERLINK("http://cipapp.sandiego.gov/CIPDetail.aspx?ID="&amp;FY20_Published[[#This Row],[Project Number]],C26)</f>
        <v>Sewer &amp; AC Water Group 765A (S)</v>
      </c>
      <c r="C26" s="31" t="s">
        <v>239</v>
      </c>
      <c r="D26" s="34" t="s">
        <v>238</v>
      </c>
      <c r="E26" s="34" t="s">
        <v>132</v>
      </c>
      <c r="F26" s="34" t="s">
        <v>0</v>
      </c>
      <c r="G26" s="40">
        <v>7018229.9824999999</v>
      </c>
      <c r="H26" s="40">
        <v>9232229.9816999994</v>
      </c>
      <c r="I26" s="37" t="s">
        <v>140</v>
      </c>
      <c r="J26" s="34" t="s">
        <v>55</v>
      </c>
      <c r="K26" s="37" t="s">
        <v>140</v>
      </c>
      <c r="L26" s="34" t="s">
        <v>54</v>
      </c>
    </row>
    <row r="27" spans="1:12" x14ac:dyDescent="0.2">
      <c r="A27" s="2">
        <f t="shared" si="0"/>
        <v>26</v>
      </c>
      <c r="B27" s="6" t="str">
        <f>HYPERLINK("http://cipapp.sandiego.gov/CIPDetail.aspx?ID="&amp;FY20_Published[[#This Row],[Project Number]],C27)</f>
        <v>Wangenheim Joint Use Facility</v>
      </c>
      <c r="C27" s="31" t="s">
        <v>42</v>
      </c>
      <c r="D27" s="34" t="s">
        <v>23</v>
      </c>
      <c r="E27" s="34" t="s">
        <v>131</v>
      </c>
      <c r="F27" s="34" t="s">
        <v>0</v>
      </c>
      <c r="G27" s="40">
        <v>6705714.9943000004</v>
      </c>
      <c r="H27" s="40">
        <v>9517666.9916999992</v>
      </c>
      <c r="I27" s="37" t="s">
        <v>139</v>
      </c>
      <c r="J27" s="34" t="s">
        <v>55</v>
      </c>
      <c r="K27" s="37" t="s">
        <v>140</v>
      </c>
      <c r="L27" s="34" t="s">
        <v>55</v>
      </c>
    </row>
    <row r="28" spans="1:12" x14ac:dyDescent="0.2">
      <c r="A28" s="2">
        <f t="shared" si="0"/>
        <v>27</v>
      </c>
      <c r="B28" s="6" t="str">
        <f>HYPERLINK("http://cipapp.sandiego.gov/CIPDetail.aspx?ID="&amp;FY20_Published[[#This Row],[Project Number]],C28)</f>
        <v>Sidewalk Replacement Group 1902-Clmnt Mesa &amp; LaJolla</v>
      </c>
      <c r="C28" s="31" t="s">
        <v>171</v>
      </c>
      <c r="D28" s="34" t="s">
        <v>170</v>
      </c>
      <c r="E28" s="34" t="s">
        <v>130</v>
      </c>
      <c r="F28" s="34" t="s">
        <v>0</v>
      </c>
      <c r="G28" s="40">
        <v>6339999.9924999997</v>
      </c>
      <c r="H28" s="40">
        <v>7399999.9923</v>
      </c>
      <c r="I28" s="37" t="s">
        <v>140</v>
      </c>
      <c r="J28" s="34" t="s">
        <v>55</v>
      </c>
      <c r="K28" s="37" t="s">
        <v>140</v>
      </c>
      <c r="L28" s="34" t="s">
        <v>55</v>
      </c>
    </row>
    <row r="29" spans="1:12" x14ac:dyDescent="0.2">
      <c r="A29" s="2">
        <f t="shared" si="0"/>
        <v>28</v>
      </c>
      <c r="B29" s="6" t="str">
        <f>HYPERLINK("http://cipapp.sandiego.gov/CIPDetail.aspx?ID="&amp;FY20_Published[[#This Row],[Project Number]],C29)</f>
        <v>University Ave Complete Street Phase 1</v>
      </c>
      <c r="C29" s="31" t="s">
        <v>308</v>
      </c>
      <c r="D29" s="34" t="s">
        <v>92</v>
      </c>
      <c r="E29" s="34" t="s">
        <v>346</v>
      </c>
      <c r="F29" s="34" t="s">
        <v>0</v>
      </c>
      <c r="G29" s="40">
        <v>6300000</v>
      </c>
      <c r="H29" s="40">
        <v>10323347</v>
      </c>
      <c r="I29" s="37" t="s">
        <v>140</v>
      </c>
      <c r="J29" s="34" t="s">
        <v>55</v>
      </c>
      <c r="K29" s="37" t="s">
        <v>140</v>
      </c>
      <c r="L29" s="34" t="s">
        <v>54</v>
      </c>
    </row>
    <row r="30" spans="1:12" x14ac:dyDescent="0.2">
      <c r="A30" s="2">
        <f t="shared" si="0"/>
        <v>29</v>
      </c>
      <c r="B30" s="6" t="str">
        <f>HYPERLINK("http://cipapp.sandiego.gov/CIPDetail.aspx?ID="&amp;FY20_Published[[#This Row],[Project Number]],C30)</f>
        <v>Sewer &amp; AC Water Group 794 (S)</v>
      </c>
      <c r="C30" s="31" t="s">
        <v>146</v>
      </c>
      <c r="D30" s="34" t="s">
        <v>145</v>
      </c>
      <c r="E30" s="34" t="s">
        <v>132</v>
      </c>
      <c r="F30" s="34" t="s">
        <v>0</v>
      </c>
      <c r="G30" s="40">
        <v>6027930</v>
      </c>
      <c r="H30" s="40">
        <v>7616453.9996999996</v>
      </c>
      <c r="I30" s="37" t="s">
        <v>140</v>
      </c>
      <c r="J30" s="34" t="s">
        <v>52</v>
      </c>
      <c r="K30" s="37" t="s">
        <v>140</v>
      </c>
      <c r="L30" s="34" t="s">
        <v>54</v>
      </c>
    </row>
    <row r="31" spans="1:12" x14ac:dyDescent="0.2">
      <c r="A31" s="2">
        <f t="shared" si="0"/>
        <v>30</v>
      </c>
      <c r="B31" s="6" t="str">
        <f>HYPERLINK("http://cipapp.sandiego.gov/CIPDetail.aspx?ID="&amp;FY20_Published[[#This Row],[Project Number]],C31)</f>
        <v>Riviera Del Sol Neighborhood Park</v>
      </c>
      <c r="C31" s="31" t="s">
        <v>195</v>
      </c>
      <c r="D31" s="34" t="s">
        <v>194</v>
      </c>
      <c r="E31" s="34" t="s">
        <v>131</v>
      </c>
      <c r="F31" s="34" t="s">
        <v>0</v>
      </c>
      <c r="G31" s="40">
        <v>5930372</v>
      </c>
      <c r="H31" s="40">
        <v>9570838.1768999994</v>
      </c>
      <c r="I31" s="37" t="s">
        <v>140</v>
      </c>
      <c r="J31" s="34" t="s">
        <v>53</v>
      </c>
      <c r="K31" s="37" t="s">
        <v>140</v>
      </c>
      <c r="L31" s="34" t="s">
        <v>52</v>
      </c>
    </row>
    <row r="32" spans="1:12" x14ac:dyDescent="0.2">
      <c r="A32" s="2">
        <f t="shared" si="0"/>
        <v>31</v>
      </c>
      <c r="B32" s="6" t="str">
        <f>HYPERLINK("http://cipapp.sandiego.gov/CIPDetail.aspx?ID="&amp;FY20_Published[[#This Row],[Project Number]],C32)</f>
        <v>Sewer and AC Water Group 793 (S)</v>
      </c>
      <c r="C32" s="31" t="s">
        <v>105</v>
      </c>
      <c r="D32" s="34" t="s">
        <v>68</v>
      </c>
      <c r="E32" s="34" t="s">
        <v>132</v>
      </c>
      <c r="F32" s="34" t="s">
        <v>0</v>
      </c>
      <c r="G32" s="40">
        <v>5757741</v>
      </c>
      <c r="H32" s="40">
        <v>7887105.1796000004</v>
      </c>
      <c r="I32" s="37" t="s">
        <v>140</v>
      </c>
      <c r="J32" s="34" t="s">
        <v>55</v>
      </c>
      <c r="K32" s="37" t="s">
        <v>140</v>
      </c>
      <c r="L32" s="34" t="s">
        <v>54</v>
      </c>
    </row>
    <row r="33" spans="1:12" x14ac:dyDescent="0.2">
      <c r="A33" s="2">
        <f t="shared" si="0"/>
        <v>32</v>
      </c>
      <c r="B33" s="6" t="str">
        <f>HYPERLINK("http://cipapp.sandiego.gov/CIPDetail.aspx?ID="&amp;FY20_Published[[#This Row],[Project Number]],C33)</f>
        <v>Salk Neighborhood Park &amp; Joint Use Devel</v>
      </c>
      <c r="C33" s="31" t="s">
        <v>43</v>
      </c>
      <c r="D33" s="34" t="s">
        <v>24</v>
      </c>
      <c r="E33" s="34" t="s">
        <v>131</v>
      </c>
      <c r="F33" s="34" t="s">
        <v>0</v>
      </c>
      <c r="G33" s="40">
        <v>5577278.4800000004</v>
      </c>
      <c r="H33" s="40">
        <v>7237278.4800000004</v>
      </c>
      <c r="I33" s="37" t="s">
        <v>139</v>
      </c>
      <c r="J33" s="34" t="s">
        <v>53</v>
      </c>
      <c r="K33" s="37" t="s">
        <v>140</v>
      </c>
      <c r="L33" s="34" t="s">
        <v>55</v>
      </c>
    </row>
    <row r="34" spans="1:12" x14ac:dyDescent="0.2">
      <c r="A34" s="2">
        <f t="shared" si="0"/>
        <v>33</v>
      </c>
      <c r="B34" s="6" t="str">
        <f>HYPERLINK("http://cipapp.sandiego.gov/CIPDetail.aspx?ID="&amp;FY20_Published[[#This Row],[Project Number]],C34)</f>
        <v>Clairemont Mesa E Improv 1 (W)</v>
      </c>
      <c r="C34" s="31" t="s">
        <v>289</v>
      </c>
      <c r="D34" s="34" t="s">
        <v>288</v>
      </c>
      <c r="E34" s="34" t="s">
        <v>132</v>
      </c>
      <c r="F34" s="34" t="s">
        <v>0</v>
      </c>
      <c r="G34" s="40">
        <v>5207998</v>
      </c>
      <c r="H34" s="40">
        <v>7367647.9989</v>
      </c>
      <c r="I34" s="37" t="s">
        <v>140</v>
      </c>
      <c r="J34" s="34" t="s">
        <v>53</v>
      </c>
      <c r="K34" s="37" t="s">
        <v>140</v>
      </c>
      <c r="L34" s="34" t="s">
        <v>52</v>
      </c>
    </row>
    <row r="35" spans="1:12" x14ac:dyDescent="0.2">
      <c r="A35" s="2">
        <f t="shared" ref="A35:A98" si="1">A34+1</f>
        <v>34</v>
      </c>
      <c r="B35" s="6" t="str">
        <f>HYPERLINK("http://cipapp.sandiego.gov/CIPDetail.aspx?ID="&amp;FY20_Published[[#This Row],[Project Number]],C35)</f>
        <v>AC Water &amp; Sewer Group 1050 (W)</v>
      </c>
      <c r="C35" s="31" t="s">
        <v>267</v>
      </c>
      <c r="D35" s="34" t="s">
        <v>266</v>
      </c>
      <c r="E35" s="34" t="s">
        <v>132</v>
      </c>
      <c r="F35" s="34" t="s">
        <v>0</v>
      </c>
      <c r="G35" s="40">
        <v>5121200</v>
      </c>
      <c r="H35" s="40">
        <v>7511199.9987000003</v>
      </c>
      <c r="I35" s="37" t="s">
        <v>140</v>
      </c>
      <c r="J35" s="34" t="s">
        <v>55</v>
      </c>
      <c r="K35" s="37" t="s">
        <v>140</v>
      </c>
      <c r="L35" s="34" t="s">
        <v>54</v>
      </c>
    </row>
    <row r="36" spans="1:12" x14ac:dyDescent="0.2">
      <c r="A36" s="2">
        <f t="shared" si="1"/>
        <v>35</v>
      </c>
      <c r="B36" s="6" t="str">
        <f>HYPERLINK("http://cipapp.sandiego.gov/CIPDetail.aspx?ID="&amp;FY20_Published[[#This Row],[Project Number]],C36)</f>
        <v>AC Water &amp; Sewer Group 1040 (W)</v>
      </c>
      <c r="C36" s="31" t="s">
        <v>167</v>
      </c>
      <c r="D36" s="34" t="s">
        <v>166</v>
      </c>
      <c r="E36" s="34" t="s">
        <v>132</v>
      </c>
      <c r="F36" s="34" t="s">
        <v>0</v>
      </c>
      <c r="G36" s="40">
        <v>5050700</v>
      </c>
      <c r="H36" s="40">
        <v>7539299.9950000001</v>
      </c>
      <c r="I36" s="37" t="s">
        <v>140</v>
      </c>
      <c r="J36" s="34" t="s">
        <v>52</v>
      </c>
      <c r="K36" s="37" t="s">
        <v>140</v>
      </c>
      <c r="L36" s="34" t="s">
        <v>54</v>
      </c>
    </row>
    <row r="37" spans="1:12" x14ac:dyDescent="0.2">
      <c r="A37" s="2">
        <f t="shared" si="1"/>
        <v>36</v>
      </c>
      <c r="B37" s="6" t="str">
        <f>HYPERLINK("http://cipapp.sandiego.gov/CIPDetail.aspx?ID="&amp;FY20_Published[[#This Row],[Project Number]],C37)</f>
        <v>Accelerated Sewer Referral Group 851</v>
      </c>
      <c r="C37" s="31" t="s">
        <v>301</v>
      </c>
      <c r="D37" s="34" t="s">
        <v>300</v>
      </c>
      <c r="E37" s="34" t="s">
        <v>132</v>
      </c>
      <c r="F37" s="34" t="s">
        <v>0</v>
      </c>
      <c r="G37" s="40">
        <v>4900773</v>
      </c>
      <c r="H37" s="40">
        <v>6217408</v>
      </c>
      <c r="I37" s="37" t="s">
        <v>139</v>
      </c>
      <c r="J37" s="34" t="s">
        <v>52</v>
      </c>
      <c r="K37" s="37" t="s">
        <v>140</v>
      </c>
      <c r="L37" s="34" t="s">
        <v>54</v>
      </c>
    </row>
    <row r="38" spans="1:12" x14ac:dyDescent="0.2">
      <c r="A38" s="2">
        <f t="shared" si="1"/>
        <v>37</v>
      </c>
      <c r="B38" s="6" t="str">
        <f>HYPERLINK("http://cipapp.sandiego.gov/CIPDetail.aspx?ID="&amp;FY20_Published[[#This Row],[Project Number]],C38)</f>
        <v>MBGC Clubhouse Demo/Prtbl Building Instl</v>
      </c>
      <c r="C38" s="17" t="s">
        <v>97</v>
      </c>
      <c r="D38" s="34" t="s">
        <v>26</v>
      </c>
      <c r="E38" s="34" t="s">
        <v>131</v>
      </c>
      <c r="F38" s="34" t="s">
        <v>0</v>
      </c>
      <c r="G38" s="40">
        <v>4770576.8321000002</v>
      </c>
      <c r="H38" s="40">
        <v>7049536.8291999996</v>
      </c>
      <c r="I38" s="37" t="s">
        <v>139</v>
      </c>
      <c r="J38" s="34" t="s">
        <v>54</v>
      </c>
      <c r="K38" s="37" t="s">
        <v>140</v>
      </c>
      <c r="L38" s="34" t="s">
        <v>55</v>
      </c>
    </row>
    <row r="39" spans="1:12" x14ac:dyDescent="0.2">
      <c r="A39" s="2">
        <f t="shared" si="1"/>
        <v>38</v>
      </c>
      <c r="B39" s="6" t="str">
        <f>HYPERLINK("http://cipapp.sandiego.gov/CIPDetail.aspx?ID="&amp;FY20_Published[[#This Row],[Project Number]],C39)</f>
        <v>AC Water &amp; Sewer Group 1036 (W)</v>
      </c>
      <c r="C39" s="31" t="s">
        <v>109</v>
      </c>
      <c r="D39" s="34" t="s">
        <v>73</v>
      </c>
      <c r="E39" s="34" t="s">
        <v>132</v>
      </c>
      <c r="F39" s="34" t="s">
        <v>0</v>
      </c>
      <c r="G39" s="40">
        <v>4730596.6399999997</v>
      </c>
      <c r="H39" s="40">
        <v>4999999.9978</v>
      </c>
      <c r="I39" s="37" t="s">
        <v>139</v>
      </c>
      <c r="J39" s="34" t="s">
        <v>54</v>
      </c>
      <c r="K39" s="37" t="s">
        <v>140</v>
      </c>
      <c r="L39" s="34" t="s">
        <v>55</v>
      </c>
    </row>
    <row r="40" spans="1:12" x14ac:dyDescent="0.2">
      <c r="A40" s="2">
        <f t="shared" si="1"/>
        <v>39</v>
      </c>
      <c r="B40" s="6" t="str">
        <f>HYPERLINK("http://cipapp.sandiego.gov/CIPDetail.aspx?ID="&amp;FY20_Published[[#This Row],[Project Number]],C40)</f>
        <v>AC Water &amp; Sewer Group 1052 (W)</v>
      </c>
      <c r="C40" s="31" t="s">
        <v>245</v>
      </c>
      <c r="D40" s="34" t="s">
        <v>244</v>
      </c>
      <c r="E40" s="34" t="s">
        <v>132</v>
      </c>
      <c r="F40" s="34" t="s">
        <v>0</v>
      </c>
      <c r="G40" s="40">
        <v>4695000</v>
      </c>
      <c r="H40" s="40">
        <v>6572999.9992000004</v>
      </c>
      <c r="I40" s="37" t="s">
        <v>140</v>
      </c>
      <c r="J40" s="34" t="s">
        <v>55</v>
      </c>
      <c r="K40" s="37" t="s">
        <v>140</v>
      </c>
      <c r="L40" s="34" t="s">
        <v>54</v>
      </c>
    </row>
    <row r="41" spans="1:12" x14ac:dyDescent="0.2">
      <c r="A41" s="2">
        <f t="shared" si="1"/>
        <v>40</v>
      </c>
      <c r="B41" s="6" t="str">
        <f>HYPERLINK("http://cipapp.sandiego.gov/CIPDetail.aspx?ID="&amp;FY20_Published[[#This Row],[Project Number]],C41)</f>
        <v>AC Water &amp; Sewer Group 1048 (S)</v>
      </c>
      <c r="C41" s="31" t="s">
        <v>225</v>
      </c>
      <c r="D41" s="34" t="s">
        <v>224</v>
      </c>
      <c r="E41" s="34" t="s">
        <v>132</v>
      </c>
      <c r="F41" s="34" t="s">
        <v>0</v>
      </c>
      <c r="G41" s="40">
        <v>4537799.9847999997</v>
      </c>
      <c r="H41" s="40">
        <v>6655499.9831999997</v>
      </c>
      <c r="I41" s="37" t="s">
        <v>140</v>
      </c>
      <c r="J41" s="34" t="s">
        <v>52</v>
      </c>
      <c r="K41" s="37" t="s">
        <v>140</v>
      </c>
      <c r="L41" s="34" t="s">
        <v>54</v>
      </c>
    </row>
    <row r="42" spans="1:12" x14ac:dyDescent="0.2">
      <c r="A42" s="2">
        <f t="shared" si="1"/>
        <v>41</v>
      </c>
      <c r="B42" s="6" t="str">
        <f>HYPERLINK("http://cipapp.sandiego.gov/CIPDetail.aspx?ID="&amp;FY20_Published[[#This Row],[Project Number]],C42)</f>
        <v>Rose Marie Starns Parking Lot Imprvemts</v>
      </c>
      <c r="C42" s="31" t="s">
        <v>122</v>
      </c>
      <c r="D42" s="34" t="s">
        <v>88</v>
      </c>
      <c r="E42" s="34" t="s">
        <v>131</v>
      </c>
      <c r="F42" s="34" t="s">
        <v>0</v>
      </c>
      <c r="G42" s="40">
        <v>4227000</v>
      </c>
      <c r="H42" s="40">
        <v>6199999.9994000001</v>
      </c>
      <c r="I42" s="37" t="s">
        <v>140</v>
      </c>
      <c r="J42" s="34" t="s">
        <v>52</v>
      </c>
      <c r="K42" s="37" t="s">
        <v>140</v>
      </c>
      <c r="L42" s="34" t="s">
        <v>54</v>
      </c>
    </row>
    <row r="43" spans="1:12" x14ac:dyDescent="0.2">
      <c r="A43" s="2">
        <f t="shared" si="1"/>
        <v>42</v>
      </c>
      <c r="B43" s="6" t="str">
        <f>HYPERLINK("http://cipapp.sandiego.gov/CIPDetail.aspx?ID="&amp;FY20_Published[[#This Row],[Project Number]],C43)</f>
        <v>Scripps miramar Ranch library</v>
      </c>
      <c r="C43" s="31" t="s">
        <v>193</v>
      </c>
      <c r="D43" s="34" t="s">
        <v>91</v>
      </c>
      <c r="E43" s="34" t="s">
        <v>347</v>
      </c>
      <c r="F43" s="34" t="s">
        <v>0</v>
      </c>
      <c r="G43" s="40">
        <v>4208097.1973000001</v>
      </c>
      <c r="H43" s="40">
        <v>6253376.1153999995</v>
      </c>
      <c r="I43" s="37" t="s">
        <v>139</v>
      </c>
      <c r="J43" s="34" t="s">
        <v>52</v>
      </c>
      <c r="K43" s="37" t="s">
        <v>140</v>
      </c>
      <c r="L43" s="34" t="s">
        <v>52</v>
      </c>
    </row>
    <row r="44" spans="1:12" x14ac:dyDescent="0.2">
      <c r="A44" s="2">
        <f t="shared" si="1"/>
        <v>43</v>
      </c>
      <c r="B44" s="6" t="str">
        <f>HYPERLINK("http://cipapp.sandiego.gov/CIPDetail.aspx?ID="&amp;FY20_Published[[#This Row],[Project Number]],C44)</f>
        <v>MBGC Irrigation &amp; Electrical Upgrades</v>
      </c>
      <c r="C44" s="31" t="s">
        <v>36</v>
      </c>
      <c r="D44" s="34" t="s">
        <v>25</v>
      </c>
      <c r="E44" s="34" t="s">
        <v>131</v>
      </c>
      <c r="F44" s="34" t="s">
        <v>0</v>
      </c>
      <c r="G44" s="40">
        <v>4038000</v>
      </c>
      <c r="H44" s="40">
        <v>5457028.9879000001</v>
      </c>
      <c r="I44" s="37" t="s">
        <v>139</v>
      </c>
      <c r="J44" s="34" t="s">
        <v>54</v>
      </c>
      <c r="K44" s="37" t="s">
        <v>140</v>
      </c>
      <c r="L44" s="34" t="s">
        <v>52</v>
      </c>
    </row>
    <row r="45" spans="1:12" x14ac:dyDescent="0.2">
      <c r="A45" s="2">
        <f t="shared" si="1"/>
        <v>44</v>
      </c>
      <c r="B45" s="6" t="str">
        <f>HYPERLINK("http://cipapp.sandiego.gov/CIPDetail.aspx?ID="&amp;FY20_Published[[#This Row],[Project Number]],C45)</f>
        <v>University City Improv 1 (W)</v>
      </c>
      <c r="C45" s="31" t="s">
        <v>243</v>
      </c>
      <c r="D45" s="34" t="s">
        <v>242</v>
      </c>
      <c r="E45" s="34" t="s">
        <v>132</v>
      </c>
      <c r="F45" s="34" t="s">
        <v>0</v>
      </c>
      <c r="G45" s="40">
        <v>3982800</v>
      </c>
      <c r="H45" s="40">
        <v>5256399.9989999998</v>
      </c>
      <c r="I45" s="37" t="s">
        <v>140</v>
      </c>
      <c r="J45" s="34" t="s">
        <v>54</v>
      </c>
      <c r="K45" s="37" t="s">
        <v>140</v>
      </c>
      <c r="L45" s="34" t="s">
        <v>54</v>
      </c>
    </row>
    <row r="46" spans="1:12" x14ac:dyDescent="0.2">
      <c r="A46" s="2">
        <f t="shared" si="1"/>
        <v>45</v>
      </c>
      <c r="B46" s="6" t="str">
        <f>HYPERLINK("http://cipapp.sandiego.gov/CIPDetail.aspx?ID="&amp;FY20_Published[[#This Row],[Project Number]],C46)</f>
        <v>Logan Heights LID (South)</v>
      </c>
      <c r="C46" s="31" t="s">
        <v>46</v>
      </c>
      <c r="D46" s="34" t="s">
        <v>32</v>
      </c>
      <c r="E46" s="34" t="s">
        <v>344</v>
      </c>
      <c r="F46" s="34" t="s">
        <v>0</v>
      </c>
      <c r="G46" s="40">
        <v>3705000</v>
      </c>
      <c r="H46" s="40">
        <v>5699999.9946999997</v>
      </c>
      <c r="I46" s="37" t="s">
        <v>140</v>
      </c>
      <c r="J46" s="34" t="s">
        <v>55</v>
      </c>
      <c r="K46" s="37" t="s">
        <v>140</v>
      </c>
      <c r="L46" s="34" t="s">
        <v>54</v>
      </c>
    </row>
    <row r="47" spans="1:12" x14ac:dyDescent="0.2">
      <c r="A47" s="2">
        <f t="shared" si="1"/>
        <v>46</v>
      </c>
      <c r="B47" s="6" t="str">
        <f>HYPERLINK("http://cipapp.sandiego.gov/CIPDetail.aspx?ID="&amp;FY20_Published[[#This Row],[Project Number]],C47)</f>
        <v>AC Water &amp; Sewer Group 1052 (S)</v>
      </c>
      <c r="C47" s="31" t="s">
        <v>249</v>
      </c>
      <c r="D47" s="34" t="s">
        <v>248</v>
      </c>
      <c r="E47" s="34" t="s">
        <v>132</v>
      </c>
      <c r="F47" s="34" t="s">
        <v>0</v>
      </c>
      <c r="G47" s="40">
        <v>3546999.9844</v>
      </c>
      <c r="H47" s="40">
        <v>4965799.9837999996</v>
      </c>
      <c r="I47" s="37" t="s">
        <v>140</v>
      </c>
      <c r="J47" s="34" t="s">
        <v>55</v>
      </c>
      <c r="K47" s="37" t="s">
        <v>140</v>
      </c>
      <c r="L47" s="34" t="s">
        <v>54</v>
      </c>
    </row>
    <row r="48" spans="1:12" x14ac:dyDescent="0.2">
      <c r="A48" s="2">
        <f t="shared" si="1"/>
        <v>47</v>
      </c>
      <c r="B48" s="6" t="str">
        <f>HYPERLINK("http://cipapp.sandiego.gov/CIPDetail.aspx?ID="&amp;FY20_Published[[#This Row],[Project Number]],C48)</f>
        <v>University City Improv 1 (S)</v>
      </c>
      <c r="C48" s="31" t="s">
        <v>247</v>
      </c>
      <c r="D48" s="34" t="s">
        <v>246</v>
      </c>
      <c r="E48" s="34" t="s">
        <v>132</v>
      </c>
      <c r="F48" s="34" t="s">
        <v>0</v>
      </c>
      <c r="G48" s="40">
        <v>3513600</v>
      </c>
      <c r="H48" s="40">
        <v>4961799.9993000003</v>
      </c>
      <c r="I48" s="37" t="s">
        <v>140</v>
      </c>
      <c r="J48" s="34" t="s">
        <v>54</v>
      </c>
      <c r="K48" s="37" t="s">
        <v>140</v>
      </c>
      <c r="L48" s="34" t="s">
        <v>54</v>
      </c>
    </row>
    <row r="49" spans="1:12" x14ac:dyDescent="0.2">
      <c r="A49" s="2">
        <f t="shared" si="1"/>
        <v>48</v>
      </c>
      <c r="B49" s="6" t="str">
        <f>HYPERLINK("http://cipapp.sandiego.gov/CIPDetail.aspx?ID="&amp;FY20_Published[[#This Row],[Project Number]],C49)</f>
        <v>Water &amp; Sewer Group 965 (W)</v>
      </c>
      <c r="C49" s="31" t="s">
        <v>107</v>
      </c>
      <c r="D49" s="34" t="s">
        <v>70</v>
      </c>
      <c r="E49" s="34" t="s">
        <v>132</v>
      </c>
      <c r="F49" s="34" t="s">
        <v>0</v>
      </c>
      <c r="G49" s="40">
        <v>3418665.9826000002</v>
      </c>
      <c r="H49" s="40">
        <v>5471486.9813000001</v>
      </c>
      <c r="I49" s="37" t="s">
        <v>140</v>
      </c>
      <c r="J49" s="34" t="s">
        <v>54</v>
      </c>
      <c r="K49" s="37" t="s">
        <v>140</v>
      </c>
      <c r="L49" s="34" t="s">
        <v>54</v>
      </c>
    </row>
    <row r="50" spans="1:12" x14ac:dyDescent="0.2">
      <c r="A50" s="2">
        <f t="shared" si="1"/>
        <v>49</v>
      </c>
      <c r="B50" s="6" t="str">
        <f>HYPERLINK("http://cipapp.sandiego.gov/CIPDetail.aspx?ID="&amp;FY20_Published[[#This Row],[Project Number]],C50)</f>
        <v>STORM WATER DIVERSION AT THE PLWTP</v>
      </c>
      <c r="C50" s="31" t="s">
        <v>322</v>
      </c>
      <c r="D50" s="34" t="s">
        <v>321</v>
      </c>
      <c r="E50" s="34" t="s">
        <v>132</v>
      </c>
      <c r="F50" s="34" t="s">
        <v>0</v>
      </c>
      <c r="G50" s="40">
        <v>3410399.9914000002</v>
      </c>
      <c r="H50" s="40">
        <v>5208599.9891999997</v>
      </c>
      <c r="I50" s="37" t="s">
        <v>140</v>
      </c>
      <c r="J50" s="34" t="s">
        <v>55</v>
      </c>
      <c r="K50" s="37" t="s">
        <v>140</v>
      </c>
      <c r="L50" s="34" t="s">
        <v>54</v>
      </c>
    </row>
    <row r="51" spans="1:12" x14ac:dyDescent="0.2">
      <c r="A51" s="2">
        <f t="shared" si="1"/>
        <v>50</v>
      </c>
      <c r="B51" s="6" t="str">
        <f>HYPERLINK("http://cipapp.sandiego.gov/CIPDetail.aspx?ID="&amp;FY20_Published[[#This Row],[Project Number]],C51)</f>
        <v>Chollas Large Car Washes</v>
      </c>
      <c r="C51" s="31" t="s">
        <v>123</v>
      </c>
      <c r="D51" s="34" t="s">
        <v>89</v>
      </c>
      <c r="E51" s="34" t="s">
        <v>350</v>
      </c>
      <c r="F51" s="34" t="s">
        <v>0</v>
      </c>
      <c r="G51" s="40">
        <v>3325000</v>
      </c>
      <c r="H51" s="40">
        <v>4423369.9978</v>
      </c>
      <c r="I51" s="37" t="s">
        <v>140</v>
      </c>
      <c r="J51" s="34" t="s">
        <v>55</v>
      </c>
      <c r="K51" s="37" t="s">
        <v>140</v>
      </c>
      <c r="L51" s="34" t="s">
        <v>52</v>
      </c>
    </row>
    <row r="52" spans="1:12" x14ac:dyDescent="0.2">
      <c r="A52" s="2">
        <f t="shared" si="1"/>
        <v>51</v>
      </c>
      <c r="B52" s="6" t="str">
        <f>HYPERLINK("http://cipapp.sandiego.gov/CIPDetail.aspx?ID="&amp;FY20_Published[[#This Row],[Project Number]],C52)</f>
        <v>Water &amp; Sewer Group 965 (S)</v>
      </c>
      <c r="C52" s="15" t="s">
        <v>106</v>
      </c>
      <c r="D52" s="34" t="s">
        <v>69</v>
      </c>
      <c r="E52" s="34" t="s">
        <v>132</v>
      </c>
      <c r="F52" s="34" t="s">
        <v>0</v>
      </c>
      <c r="G52" s="40">
        <v>3109199.9906000001</v>
      </c>
      <c r="H52" s="40">
        <v>4797084.9902999997</v>
      </c>
      <c r="I52" s="37" t="s">
        <v>140</v>
      </c>
      <c r="J52" s="34" t="s">
        <v>54</v>
      </c>
      <c r="K52" s="37" t="s">
        <v>140</v>
      </c>
      <c r="L52" s="34" t="s">
        <v>54</v>
      </c>
    </row>
    <row r="53" spans="1:12" x14ac:dyDescent="0.2">
      <c r="A53" s="2">
        <f t="shared" si="1"/>
        <v>52</v>
      </c>
      <c r="B53" s="6" t="str">
        <f>HYPERLINK("http://cipapp.sandiego.gov/CIPDetail.aspx?ID="&amp;FY20_Published[[#This Row],[Project Number]],C53)</f>
        <v>Miramar Place CNG Facility Upgrades</v>
      </c>
      <c r="C53" s="36" t="s">
        <v>192</v>
      </c>
      <c r="D53" s="34" t="s">
        <v>191</v>
      </c>
      <c r="E53" s="34" t="s">
        <v>135</v>
      </c>
      <c r="F53" s="34" t="s">
        <v>49</v>
      </c>
      <c r="G53" s="40">
        <v>3100000</v>
      </c>
      <c r="H53" s="40">
        <v>3700000</v>
      </c>
      <c r="I53" s="37" t="s">
        <v>140</v>
      </c>
      <c r="J53" s="34" t="s">
        <v>52</v>
      </c>
      <c r="K53" s="37" t="s">
        <v>140</v>
      </c>
      <c r="L53" s="34" t="s">
        <v>54</v>
      </c>
    </row>
    <row r="54" spans="1:12" x14ac:dyDescent="0.2">
      <c r="A54" s="2">
        <f t="shared" si="1"/>
        <v>53</v>
      </c>
      <c r="B54" s="6" t="str">
        <f>HYPERLINK("http://cipapp.sandiego.gov/CIPDetail.aspx?ID="&amp;FY20_Published[[#This Row],[Project Number]],C54)</f>
        <v>San Diego NC-MBC Improvements</v>
      </c>
      <c r="C54" s="31" t="s">
        <v>179</v>
      </c>
      <c r="D54" s="34" t="s">
        <v>178</v>
      </c>
      <c r="E54" s="34" t="s">
        <v>132</v>
      </c>
      <c r="F54" s="34" t="s">
        <v>0</v>
      </c>
      <c r="G54" s="40">
        <v>2899148</v>
      </c>
      <c r="H54" s="40">
        <v>10038087.998299999</v>
      </c>
      <c r="I54" s="37" t="s">
        <v>139</v>
      </c>
      <c r="J54" s="34" t="s">
        <v>52</v>
      </c>
      <c r="K54" s="37" t="s">
        <v>140</v>
      </c>
      <c r="L54" s="34" t="s">
        <v>53</v>
      </c>
    </row>
    <row r="55" spans="1:12" x14ac:dyDescent="0.2">
      <c r="A55" s="2">
        <f t="shared" si="1"/>
        <v>54</v>
      </c>
      <c r="B55" s="6" t="str">
        <f>HYPERLINK("http://cipapp.sandiego.gov/CIPDetail.aspx?ID="&amp;FY20_Published[[#This Row],[Project Number]],C55)</f>
        <v>Tierrasanta Improv 1 (s)</v>
      </c>
      <c r="C55" s="15" t="s">
        <v>326</v>
      </c>
      <c r="D55" s="34" t="s">
        <v>325</v>
      </c>
      <c r="E55" s="34" t="s">
        <v>132</v>
      </c>
      <c r="F55" s="34" t="s">
        <v>0</v>
      </c>
      <c r="G55" s="40">
        <v>2830000</v>
      </c>
      <c r="H55" s="40">
        <v>3589999.9992</v>
      </c>
      <c r="I55" s="37" t="s">
        <v>140</v>
      </c>
      <c r="J55" s="34" t="s">
        <v>55</v>
      </c>
      <c r="K55" s="37" t="s">
        <v>140</v>
      </c>
      <c r="L55" s="34" t="s">
        <v>54</v>
      </c>
    </row>
    <row r="56" spans="1:12" x14ac:dyDescent="0.2">
      <c r="A56" s="2">
        <f t="shared" si="1"/>
        <v>55</v>
      </c>
      <c r="B56" s="6" t="str">
        <f>HYPERLINK("http://cipapp.sandiego.gov/CIPDetail.aspx?ID="&amp;FY20_Published[[#This Row],[Project Number]],C56)</f>
        <v>Bay Ho Improv 3 (W)</v>
      </c>
      <c r="C56" s="35" t="s">
        <v>142</v>
      </c>
      <c r="D56" s="34" t="s">
        <v>141</v>
      </c>
      <c r="E56" s="34" t="s">
        <v>132</v>
      </c>
      <c r="F56" s="34" t="s">
        <v>49</v>
      </c>
      <c r="G56" s="40">
        <v>2820199.9997</v>
      </c>
      <c r="H56" s="40">
        <v>3869499.9989999998</v>
      </c>
      <c r="I56" s="37" t="s">
        <v>353</v>
      </c>
      <c r="J56" s="34" t="s">
        <v>55</v>
      </c>
      <c r="K56" s="37" t="s">
        <v>140</v>
      </c>
      <c r="L56" s="34" t="s">
        <v>54</v>
      </c>
    </row>
    <row r="57" spans="1:12" x14ac:dyDescent="0.2">
      <c r="A57" s="2">
        <f t="shared" si="1"/>
        <v>56</v>
      </c>
      <c r="B57" s="6" t="str">
        <f>HYPERLINK("http://cipapp.sandiego.gov/CIPDetail.aspx?ID="&amp;FY20_Published[[#This Row],[Project Number]],C57)</f>
        <v>Clairemont Mesa E Improv 1 (S)</v>
      </c>
      <c r="C57" s="15" t="s">
        <v>328</v>
      </c>
      <c r="D57" s="34" t="s">
        <v>327</v>
      </c>
      <c r="E57" s="34" t="s">
        <v>132</v>
      </c>
      <c r="F57" s="34" t="s">
        <v>0</v>
      </c>
      <c r="G57" s="40">
        <v>2751128</v>
      </c>
      <c r="H57" s="40">
        <v>4178096.9991000001</v>
      </c>
      <c r="I57" s="37" t="s">
        <v>140</v>
      </c>
      <c r="J57" s="34" t="s">
        <v>53</v>
      </c>
      <c r="K57" s="37" t="s">
        <v>140</v>
      </c>
      <c r="L57" s="34" t="s">
        <v>52</v>
      </c>
    </row>
    <row r="58" spans="1:12" x14ac:dyDescent="0.2">
      <c r="A58" s="2">
        <f t="shared" si="1"/>
        <v>57</v>
      </c>
      <c r="B58" s="6" t="str">
        <f>HYPERLINK("http://cipapp.sandiego.gov/CIPDetail.aspx?ID="&amp;FY20_Published[[#This Row],[Project Number]],C58)</f>
        <v>College Areas Swr &amp; AC Wtr Main Repl (S)</v>
      </c>
      <c r="C58" s="31" t="s">
        <v>233</v>
      </c>
      <c r="D58" s="34" t="s">
        <v>232</v>
      </c>
      <c r="E58" s="34" t="s">
        <v>132</v>
      </c>
      <c r="F58" s="34" t="s">
        <v>0</v>
      </c>
      <c r="G58" s="40">
        <v>2699372</v>
      </c>
      <c r="H58" s="40">
        <v>3761496.9994999999</v>
      </c>
      <c r="I58" s="37" t="s">
        <v>140</v>
      </c>
      <c r="J58" s="34" t="s">
        <v>55</v>
      </c>
      <c r="K58" s="37" t="s">
        <v>140</v>
      </c>
      <c r="L58" s="34" t="s">
        <v>54</v>
      </c>
    </row>
    <row r="59" spans="1:12" x14ac:dyDescent="0.2">
      <c r="A59" s="2">
        <f t="shared" si="1"/>
        <v>58</v>
      </c>
      <c r="B59" s="6" t="str">
        <f>HYPERLINK("http://cipapp.sandiego.gov/CIPDetail.aspx?ID="&amp;FY20_Published[[#This Row],[Project Number]],C59)</f>
        <v>Miramar Reservoir PS New Generator &amp; Upg</v>
      </c>
      <c r="C59" s="31" t="s">
        <v>185</v>
      </c>
      <c r="D59" s="34" t="s">
        <v>184</v>
      </c>
      <c r="E59" s="34" t="s">
        <v>132</v>
      </c>
      <c r="F59" s="34" t="s">
        <v>0</v>
      </c>
      <c r="G59" s="40">
        <v>2660873.9191000001</v>
      </c>
      <c r="H59" s="40">
        <v>4235873.9190999996</v>
      </c>
      <c r="I59" s="37" t="s">
        <v>140</v>
      </c>
      <c r="J59" s="34" t="s">
        <v>52</v>
      </c>
      <c r="K59" s="37" t="s">
        <v>140</v>
      </c>
      <c r="L59" s="34" t="s">
        <v>54</v>
      </c>
    </row>
    <row r="60" spans="1:12" x14ac:dyDescent="0.2">
      <c r="A60" s="2">
        <f t="shared" si="1"/>
        <v>59</v>
      </c>
      <c r="B60" s="6" t="str">
        <f>HYPERLINK("http://cipapp.sandiego.gov/CIPDetail.aspx?ID="&amp;FY20_Published[[#This Row],[Project Number]],C60)</f>
        <v>Bannock Ave Streetscape Enhancements</v>
      </c>
      <c r="C60" s="31" t="s">
        <v>177</v>
      </c>
      <c r="D60" s="34" t="s">
        <v>176</v>
      </c>
      <c r="E60" s="34" t="s">
        <v>344</v>
      </c>
      <c r="F60" s="34" t="s">
        <v>0</v>
      </c>
      <c r="G60" s="40">
        <v>2648224.6800000002</v>
      </c>
      <c r="H60" s="40">
        <v>4121787.6798</v>
      </c>
      <c r="I60" s="37" t="s">
        <v>140</v>
      </c>
      <c r="J60" s="34" t="s">
        <v>55</v>
      </c>
      <c r="K60" s="37" t="s">
        <v>140</v>
      </c>
      <c r="L60" s="34" t="s">
        <v>54</v>
      </c>
    </row>
    <row r="61" spans="1:12" x14ac:dyDescent="0.2">
      <c r="A61" s="2">
        <f t="shared" si="1"/>
        <v>60</v>
      </c>
      <c r="B61" s="6" t="str">
        <f>HYPERLINK("http://cipapp.sandiego.gov/CIPDetail.aspx?ID="&amp;FY20_Published[[#This Row],[Project Number]],C61)</f>
        <v>Storm Water Diversion At The SBWRP</v>
      </c>
      <c r="C61" s="31" t="s">
        <v>276</v>
      </c>
      <c r="D61" s="34" t="s">
        <v>275</v>
      </c>
      <c r="E61" s="34" t="s">
        <v>132</v>
      </c>
      <c r="F61" s="34" t="s">
        <v>0</v>
      </c>
      <c r="G61" s="40">
        <v>2537900</v>
      </c>
      <c r="H61" s="40">
        <v>3908099.9991000001</v>
      </c>
      <c r="I61" s="37" t="s">
        <v>140</v>
      </c>
      <c r="J61" s="34" t="s">
        <v>52</v>
      </c>
      <c r="K61" s="37" t="s">
        <v>140</v>
      </c>
      <c r="L61" s="34" t="s">
        <v>54</v>
      </c>
    </row>
    <row r="62" spans="1:12" x14ac:dyDescent="0.2">
      <c r="A62" s="2">
        <f t="shared" si="1"/>
        <v>61</v>
      </c>
      <c r="B62" s="6" t="str">
        <f>HYPERLINK("http://cipapp.sandiego.gov/CIPDetail.aspx?ID="&amp;FY20_Published[[#This Row],[Project Number]],C62)</f>
        <v>Penasquitos Pump Stn Oxygenation System</v>
      </c>
      <c r="C62" s="31" t="s">
        <v>190</v>
      </c>
      <c r="D62" s="34" t="s">
        <v>61</v>
      </c>
      <c r="E62" s="34" t="s">
        <v>132</v>
      </c>
      <c r="F62" s="34" t="s">
        <v>0</v>
      </c>
      <c r="G62" s="40">
        <v>2458357</v>
      </c>
      <c r="H62" s="40">
        <v>3482591</v>
      </c>
      <c r="I62" s="37" t="s">
        <v>140</v>
      </c>
      <c r="J62" s="34" t="s">
        <v>52</v>
      </c>
      <c r="K62" s="37" t="s">
        <v>140</v>
      </c>
      <c r="L62" s="34" t="s">
        <v>54</v>
      </c>
    </row>
    <row r="63" spans="1:12" x14ac:dyDescent="0.2">
      <c r="A63" s="2">
        <f t="shared" si="1"/>
        <v>62</v>
      </c>
      <c r="B63" s="6" t="str">
        <f>HYPERLINK("http://cipapp.sandiego.gov/CIPDetail.aspx?ID="&amp;FY20_Published[[#This Row],[Project Number]],C63)</f>
        <v>AC Water &amp; Sewer Group 1050 (S)</v>
      </c>
      <c r="C63" s="31" t="s">
        <v>269</v>
      </c>
      <c r="D63" s="34" t="s">
        <v>268</v>
      </c>
      <c r="E63" s="34" t="s">
        <v>132</v>
      </c>
      <c r="F63" s="34" t="s">
        <v>0</v>
      </c>
      <c r="G63" s="40">
        <v>2346300</v>
      </c>
      <c r="H63" s="40">
        <v>3441199.9994000001</v>
      </c>
      <c r="I63" s="37" t="s">
        <v>140</v>
      </c>
      <c r="J63" s="34" t="s">
        <v>55</v>
      </c>
      <c r="K63" s="37" t="s">
        <v>140</v>
      </c>
      <c r="L63" s="34" t="s">
        <v>54</v>
      </c>
    </row>
    <row r="64" spans="1:12" x14ac:dyDescent="0.2">
      <c r="A64" s="2">
        <f t="shared" si="1"/>
        <v>63</v>
      </c>
      <c r="B64" s="6" t="str">
        <f>HYPERLINK("http://cipapp.sandiego.gov/CIPDetail.aspx?ID="&amp;FY20_Published[[#This Row],[Project Number]],C64)</f>
        <v>Kensington Hts #2 Series Circuit Upgrade</v>
      </c>
      <c r="C64" s="31" t="s">
        <v>223</v>
      </c>
      <c r="D64" s="34" t="s">
        <v>222</v>
      </c>
      <c r="E64" s="34" t="s">
        <v>130</v>
      </c>
      <c r="F64" s="34" t="s">
        <v>0</v>
      </c>
      <c r="G64" s="40">
        <v>2320999.9942999999</v>
      </c>
      <c r="H64" s="40">
        <v>2799999.9942999999</v>
      </c>
      <c r="I64" s="37" t="s">
        <v>140</v>
      </c>
      <c r="J64" s="34" t="s">
        <v>52</v>
      </c>
      <c r="K64" s="37" t="s">
        <v>140</v>
      </c>
      <c r="L64" s="34" t="s">
        <v>54</v>
      </c>
    </row>
    <row r="65" spans="1:12" x14ac:dyDescent="0.2">
      <c r="A65" s="2">
        <f t="shared" si="1"/>
        <v>64</v>
      </c>
      <c r="B65" s="6" t="str">
        <f>HYPERLINK("http://cipapp.sandiego.gov/CIPDetail.aspx?ID="&amp;FY20_Published[[#This Row],[Project Number]],C65)</f>
        <v>Scripps Ranch Improv 1 (W)</v>
      </c>
      <c r="C65" s="31" t="s">
        <v>241</v>
      </c>
      <c r="D65" s="34" t="s">
        <v>240</v>
      </c>
      <c r="E65" s="34" t="s">
        <v>132</v>
      </c>
      <c r="F65" s="34" t="s">
        <v>0</v>
      </c>
      <c r="G65" s="40">
        <v>2313800</v>
      </c>
      <c r="H65" s="40">
        <v>3516999.9994000001</v>
      </c>
      <c r="I65" s="37" t="s">
        <v>140</v>
      </c>
      <c r="J65" s="34" t="s">
        <v>52</v>
      </c>
      <c r="K65" s="37" t="s">
        <v>140</v>
      </c>
      <c r="L65" s="34" t="s">
        <v>54</v>
      </c>
    </row>
    <row r="66" spans="1:12" x14ac:dyDescent="0.2">
      <c r="A66" s="2">
        <f t="shared" si="1"/>
        <v>65</v>
      </c>
      <c r="B66" s="6" t="str">
        <f>HYPERLINK("http://cipapp.sandiego.gov/CIPDetail.aspx?ID="&amp;FY20_Published[[#This Row],[Project Number]],C66)</f>
        <v>PD Substation Small Carwashes</v>
      </c>
      <c r="C66" s="15" t="s">
        <v>124</v>
      </c>
      <c r="D66" s="34" t="s">
        <v>90</v>
      </c>
      <c r="E66" s="34" t="s">
        <v>350</v>
      </c>
      <c r="F66" s="34" t="s">
        <v>0</v>
      </c>
      <c r="G66" s="40">
        <v>2200000</v>
      </c>
      <c r="H66" s="40">
        <v>3488515.9964000001</v>
      </c>
      <c r="I66" s="37" t="s">
        <v>140</v>
      </c>
      <c r="J66" s="34" t="s">
        <v>55</v>
      </c>
      <c r="K66" s="37" t="s">
        <v>140</v>
      </c>
      <c r="L66" s="34" t="s">
        <v>54</v>
      </c>
    </row>
    <row r="67" spans="1:12" x14ac:dyDescent="0.2">
      <c r="A67" s="2">
        <f t="shared" si="1"/>
        <v>66</v>
      </c>
      <c r="B67" s="6" t="str">
        <f>HYPERLINK("http://cipapp.sandiego.gov/CIPDetail.aspx?ID="&amp;FY20_Published[[#This Row],[Project Number]],C67)</f>
        <v>Mission Ctr Cnyn A SMR</v>
      </c>
      <c r="C67" s="31" t="s">
        <v>148</v>
      </c>
      <c r="D67" s="34" t="s">
        <v>147</v>
      </c>
      <c r="E67" s="34" t="s">
        <v>132</v>
      </c>
      <c r="F67" s="34" t="s">
        <v>0</v>
      </c>
      <c r="G67" s="40">
        <v>2164499.9958000001</v>
      </c>
      <c r="H67" s="40">
        <v>3188599.9950999999</v>
      </c>
      <c r="I67" s="37" t="s">
        <v>140</v>
      </c>
      <c r="J67" s="34" t="s">
        <v>55</v>
      </c>
      <c r="K67" s="37" t="s">
        <v>140</v>
      </c>
      <c r="L67" s="34" t="s">
        <v>54</v>
      </c>
    </row>
    <row r="68" spans="1:12" x14ac:dyDescent="0.2">
      <c r="A68" s="2">
        <f t="shared" si="1"/>
        <v>67</v>
      </c>
      <c r="B68" s="6" t="str">
        <f>HYPERLINK("http://cipapp.sandiego.gov/CIPDetail.aspx?ID="&amp;FY20_Published[[#This Row],[Project Number]],C68)</f>
        <v>EMTS Boat Dock Esplanade</v>
      </c>
      <c r="C68" s="31" t="s">
        <v>104</v>
      </c>
      <c r="D68" s="34" t="s">
        <v>67</v>
      </c>
      <c r="E68" s="34" t="s">
        <v>132</v>
      </c>
      <c r="F68" s="34" t="s">
        <v>0</v>
      </c>
      <c r="G68" s="40">
        <v>2160380</v>
      </c>
      <c r="H68" s="40">
        <v>3430850.9985000002</v>
      </c>
      <c r="I68" s="37" t="s">
        <v>138</v>
      </c>
      <c r="J68" s="34" t="s">
        <v>54</v>
      </c>
      <c r="K68" s="37" t="s">
        <v>140</v>
      </c>
      <c r="L68" s="34" t="s">
        <v>52</v>
      </c>
    </row>
    <row r="69" spans="1:12" x14ac:dyDescent="0.2">
      <c r="A69" s="2">
        <f t="shared" si="1"/>
        <v>68</v>
      </c>
      <c r="B69" s="6" t="str">
        <f>HYPERLINK("http://cipapp.sandiego.gov/CIPDetail.aspx?ID="&amp;FY20_Published[[#This Row],[Project Number]],C69)</f>
        <v>Olive St Park Acquisition and Develpment</v>
      </c>
      <c r="C69" s="31" t="s">
        <v>102</v>
      </c>
      <c r="D69" s="34" t="s">
        <v>65</v>
      </c>
      <c r="E69" s="34" t="s">
        <v>131</v>
      </c>
      <c r="F69" s="34" t="s">
        <v>0</v>
      </c>
      <c r="G69" s="40">
        <v>2094200</v>
      </c>
      <c r="H69" s="40">
        <v>5171584.9996999996</v>
      </c>
      <c r="I69" s="37" t="s">
        <v>139</v>
      </c>
      <c r="J69" s="34" t="s">
        <v>53</v>
      </c>
      <c r="K69" s="37" t="s">
        <v>140</v>
      </c>
      <c r="L69" s="34" t="s">
        <v>55</v>
      </c>
    </row>
    <row r="70" spans="1:12" x14ac:dyDescent="0.2">
      <c r="A70" s="2">
        <f t="shared" si="1"/>
        <v>69</v>
      </c>
      <c r="B70" s="6" t="str">
        <f>HYPERLINK("http://cipapp.sandiego.gov/CIPDetail.aspx?ID="&amp;FY20_Published[[#This Row],[Project Number]],C70)</f>
        <v>Scripps Ranch Improv 1 (S)</v>
      </c>
      <c r="C70" s="15" t="s">
        <v>235</v>
      </c>
      <c r="D70" s="34" t="s">
        <v>234</v>
      </c>
      <c r="E70" s="34" t="s">
        <v>132</v>
      </c>
      <c r="F70" s="34" t="s">
        <v>0</v>
      </c>
      <c r="G70" s="40">
        <v>2035300</v>
      </c>
      <c r="H70" s="40">
        <v>3052499.9994999999</v>
      </c>
      <c r="I70" s="37" t="s">
        <v>140</v>
      </c>
      <c r="J70" s="34" t="s">
        <v>52</v>
      </c>
      <c r="K70" s="37" t="s">
        <v>140</v>
      </c>
      <c r="L70" s="34" t="s">
        <v>54</v>
      </c>
    </row>
    <row r="71" spans="1:12" x14ac:dyDescent="0.2">
      <c r="A71" s="2">
        <f t="shared" si="1"/>
        <v>70</v>
      </c>
      <c r="B71" s="6" t="str">
        <f>HYPERLINK("http://cipapp.sandiego.gov/CIPDetail.aspx?ID="&amp;FY20_Published[[#This Row],[Project Number]],C71)</f>
        <v>AC Water and Sewer Group 1023B (W)</v>
      </c>
      <c r="C71" s="31" t="s">
        <v>299</v>
      </c>
      <c r="D71" s="34" t="s">
        <v>298</v>
      </c>
      <c r="E71" s="34" t="s">
        <v>132</v>
      </c>
      <c r="F71" s="34" t="s">
        <v>0</v>
      </c>
      <c r="G71" s="40">
        <v>1999999.9971</v>
      </c>
      <c r="H71" s="40">
        <v>2940999.9969000001</v>
      </c>
      <c r="I71" s="37" t="s">
        <v>140</v>
      </c>
      <c r="J71" s="34" t="s">
        <v>55</v>
      </c>
      <c r="K71" s="37" t="s">
        <v>140</v>
      </c>
      <c r="L71" s="34" t="s">
        <v>54</v>
      </c>
    </row>
    <row r="72" spans="1:12" x14ac:dyDescent="0.2">
      <c r="A72" s="2">
        <f t="shared" si="1"/>
        <v>71</v>
      </c>
      <c r="B72" s="6" t="str">
        <f>HYPERLINK("http://cipapp.sandiego.gov/CIPDetail.aspx?ID="&amp;FY20_Published[[#This Row],[Project Number]],C72)</f>
        <v>Foothill Blvd &amp; Loring St Roundabout</v>
      </c>
      <c r="C72" s="16" t="s">
        <v>163</v>
      </c>
      <c r="D72" s="34" t="s">
        <v>162</v>
      </c>
      <c r="E72" s="34" t="s">
        <v>346</v>
      </c>
      <c r="F72" s="34" t="s">
        <v>0</v>
      </c>
      <c r="G72" s="40">
        <v>1864775</v>
      </c>
      <c r="H72" s="40">
        <v>2859699.9992999998</v>
      </c>
      <c r="I72" s="37" t="s">
        <v>140</v>
      </c>
      <c r="J72" s="34" t="s">
        <v>55</v>
      </c>
      <c r="K72" s="37" t="s">
        <v>140</v>
      </c>
      <c r="L72" s="34" t="s">
        <v>54</v>
      </c>
    </row>
    <row r="73" spans="1:12" x14ac:dyDescent="0.2">
      <c r="A73" s="2">
        <f t="shared" si="1"/>
        <v>72</v>
      </c>
      <c r="B73" s="6" t="str">
        <f>HYPERLINK("http://cipapp.sandiego.gov/CIPDetail.aspx?ID="&amp;FY20_Published[[#This Row],[Project Number]],C73)</f>
        <v>John F. Kennedy Neighborhood Park Improvements</v>
      </c>
      <c r="C73" s="31" t="s">
        <v>265</v>
      </c>
      <c r="D73" s="34" t="s">
        <v>264</v>
      </c>
      <c r="E73" s="34" t="s">
        <v>131</v>
      </c>
      <c r="F73" s="34" t="s">
        <v>0</v>
      </c>
      <c r="G73" s="40">
        <v>1859668</v>
      </c>
      <c r="H73" s="40">
        <v>3552773.9975999999</v>
      </c>
      <c r="I73" s="37" t="s">
        <v>140</v>
      </c>
      <c r="J73" s="34" t="s">
        <v>55</v>
      </c>
      <c r="K73" s="37" t="s">
        <v>140</v>
      </c>
      <c r="L73" s="34" t="s">
        <v>54</v>
      </c>
    </row>
    <row r="74" spans="1:12" x14ac:dyDescent="0.2">
      <c r="A74" s="2">
        <f t="shared" si="1"/>
        <v>73</v>
      </c>
      <c r="B74" s="6" t="str">
        <f>HYPERLINK("http://cipapp.sandiego.gov/CIPDetail.aspx?ID="&amp;FY20_Published[[#This Row],[Project Number]],C74)</f>
        <v>Bermuda Ave Coastal Access Replacement</v>
      </c>
      <c r="C74" s="31" t="s">
        <v>305</v>
      </c>
      <c r="D74" s="34" t="s">
        <v>304</v>
      </c>
      <c r="E74" s="34" t="s">
        <v>131</v>
      </c>
      <c r="F74" s="34" t="s">
        <v>0</v>
      </c>
      <c r="G74" s="40">
        <v>1792527.9982</v>
      </c>
      <c r="H74" s="40">
        <v>3050527.9966000002</v>
      </c>
      <c r="I74" s="37" t="s">
        <v>140</v>
      </c>
      <c r="J74" s="34" t="s">
        <v>55</v>
      </c>
      <c r="K74" s="37" t="s">
        <v>140</v>
      </c>
      <c r="L74" s="34" t="s">
        <v>55</v>
      </c>
    </row>
    <row r="75" spans="1:12" x14ac:dyDescent="0.2">
      <c r="A75" s="2">
        <f t="shared" si="1"/>
        <v>74</v>
      </c>
      <c r="B75" s="6" t="str">
        <f>HYPERLINK("http://cipapp.sandiego.gov/CIPDetail.aspx?ID="&amp;FY20_Published[[#This Row],[Project Number]],C75)</f>
        <v>Balboa Park Federal Bldg Improvements</v>
      </c>
      <c r="C75" s="31" t="s">
        <v>324</v>
      </c>
      <c r="D75" s="34" t="s">
        <v>323</v>
      </c>
      <c r="E75" s="34" t="s">
        <v>131</v>
      </c>
      <c r="F75" s="34" t="s">
        <v>0</v>
      </c>
      <c r="G75" s="40">
        <v>1741000</v>
      </c>
      <c r="H75" s="40">
        <v>2792999.9991000001</v>
      </c>
      <c r="I75" s="37" t="s">
        <v>140</v>
      </c>
      <c r="J75" s="34" t="s">
        <v>53</v>
      </c>
      <c r="K75" s="37" t="s">
        <v>140</v>
      </c>
      <c r="L75" s="34" t="s">
        <v>52</v>
      </c>
    </row>
    <row r="76" spans="1:12" x14ac:dyDescent="0.2">
      <c r="A76" s="2">
        <f t="shared" si="1"/>
        <v>75</v>
      </c>
      <c r="B76" s="6" t="str">
        <f>HYPERLINK("http://cipapp.sandiego.gov/CIPDetail.aspx?ID="&amp;FY20_Published[[#This Row],[Project Number]],C76)</f>
        <v>Morena Improv 3 (W)</v>
      </c>
      <c r="C76" s="36" t="s">
        <v>332</v>
      </c>
      <c r="D76" s="34" t="s">
        <v>331</v>
      </c>
      <c r="E76" s="34" t="s">
        <v>132</v>
      </c>
      <c r="F76" s="34" t="s">
        <v>50</v>
      </c>
      <c r="G76" s="40">
        <v>1707775</v>
      </c>
      <c r="H76" s="40">
        <v>1754175</v>
      </c>
      <c r="I76" s="37" t="s">
        <v>139</v>
      </c>
      <c r="J76" s="34" t="s">
        <v>54</v>
      </c>
      <c r="K76" s="37" t="s">
        <v>140</v>
      </c>
      <c r="L76" s="34" t="s">
        <v>55</v>
      </c>
    </row>
    <row r="77" spans="1:12" x14ac:dyDescent="0.2">
      <c r="A77" s="2">
        <f t="shared" si="1"/>
        <v>76</v>
      </c>
      <c r="B77" s="6" t="str">
        <f>HYPERLINK("http://cipapp.sandiego.gov/CIPDetail.aspx?ID="&amp;FY20_Published[[#This Row],[Project Number]],C77)</f>
        <v>North Park Mini Park Ped Improvements</v>
      </c>
      <c r="C77" s="31" t="s">
        <v>159</v>
      </c>
      <c r="D77" s="34" t="s">
        <v>158</v>
      </c>
      <c r="E77" s="34" t="s">
        <v>130</v>
      </c>
      <c r="F77" s="34" t="s">
        <v>0</v>
      </c>
      <c r="G77" s="40">
        <v>1699899.9957999999</v>
      </c>
      <c r="H77" s="40">
        <v>2844166.9945999999</v>
      </c>
      <c r="I77" s="37" t="s">
        <v>140</v>
      </c>
      <c r="J77" s="34" t="s">
        <v>55</v>
      </c>
      <c r="K77" s="37" t="s">
        <v>140</v>
      </c>
      <c r="L77" s="34" t="s">
        <v>54</v>
      </c>
    </row>
    <row r="78" spans="1:12" x14ac:dyDescent="0.2">
      <c r="A78" s="2">
        <f t="shared" si="1"/>
        <v>77</v>
      </c>
      <c r="B78" s="6" t="str">
        <f>HYPERLINK("http://cipapp.sandiego.gov/CIPDetail.aspx?ID="&amp;FY20_Published[[#This Row],[Project Number]],C78)</f>
        <v>Highland &amp; Monroe Aves Storm Drain Repl</v>
      </c>
      <c r="C78" s="15" t="s">
        <v>47</v>
      </c>
      <c r="D78" s="34" t="s">
        <v>34</v>
      </c>
      <c r="E78" s="34" t="s">
        <v>344</v>
      </c>
      <c r="F78" s="34" t="s">
        <v>0</v>
      </c>
      <c r="G78" s="40">
        <v>1585999.9491999999</v>
      </c>
      <c r="H78" s="40">
        <v>3276515.8731</v>
      </c>
      <c r="I78" s="37" t="s">
        <v>140</v>
      </c>
      <c r="J78" s="34" t="s">
        <v>55</v>
      </c>
      <c r="K78" s="37" t="s">
        <v>140</v>
      </c>
      <c r="L78" s="34" t="s">
        <v>54</v>
      </c>
    </row>
    <row r="79" spans="1:12" x14ac:dyDescent="0.2">
      <c r="A79" s="2">
        <f t="shared" si="1"/>
        <v>78</v>
      </c>
      <c r="B79" s="6" t="str">
        <f>HYPERLINK("http://cipapp.sandiego.gov/CIPDetail.aspx?ID="&amp;FY20_Published[[#This Row],[Project Number]],C79)</f>
        <v>AC Water &amp; Sewer Group 1040 (S)</v>
      </c>
      <c r="C79" s="31" t="s">
        <v>165</v>
      </c>
      <c r="D79" s="34" t="s">
        <v>164</v>
      </c>
      <c r="E79" s="34" t="s">
        <v>132</v>
      </c>
      <c r="F79" s="34" t="s">
        <v>0</v>
      </c>
      <c r="G79" s="40">
        <v>1568500</v>
      </c>
      <c r="H79" s="40">
        <v>2278799.9996000002</v>
      </c>
      <c r="I79" s="37" t="s">
        <v>140</v>
      </c>
      <c r="J79" s="34" t="s">
        <v>52</v>
      </c>
      <c r="K79" s="37" t="s">
        <v>140</v>
      </c>
      <c r="L79" s="34" t="s">
        <v>54</v>
      </c>
    </row>
    <row r="80" spans="1:12" x14ac:dyDescent="0.2">
      <c r="A80" s="2">
        <f t="shared" si="1"/>
        <v>79</v>
      </c>
      <c r="B80" s="6" t="str">
        <f>HYPERLINK("http://cipapp.sandiego.gov/CIPDetail.aspx?ID="&amp;FY20_Published[[#This Row],[Project Number]],C80)</f>
        <v>Torrey Pines Gf-Repr Storm Drain Outfall</v>
      </c>
      <c r="C80" s="31" t="s">
        <v>44</v>
      </c>
      <c r="D80" s="34" t="s">
        <v>16</v>
      </c>
      <c r="E80" s="34" t="s">
        <v>344</v>
      </c>
      <c r="F80" s="34" t="s">
        <v>0</v>
      </c>
      <c r="G80" s="40">
        <v>1539999.9971</v>
      </c>
      <c r="H80" s="40">
        <v>3359999.9950999999</v>
      </c>
      <c r="I80" s="37" t="s">
        <v>140</v>
      </c>
      <c r="J80" s="34" t="s">
        <v>55</v>
      </c>
      <c r="K80" s="37" t="s">
        <v>140</v>
      </c>
      <c r="L80" s="34" t="s">
        <v>52</v>
      </c>
    </row>
    <row r="81" spans="1:12" x14ac:dyDescent="0.2">
      <c r="A81" s="2">
        <f t="shared" si="1"/>
        <v>80</v>
      </c>
      <c r="B81" s="6" t="str">
        <f>HYPERLINK("http://cipapp.sandiego.gov/CIPDetail.aspx?ID="&amp;FY20_Published[[#This Row],[Project Number]],C81)</f>
        <v>Curb Ramp Improvement Group 1701</v>
      </c>
      <c r="C81" s="31" t="s">
        <v>100</v>
      </c>
      <c r="D81" s="34" t="s">
        <v>64</v>
      </c>
      <c r="E81" s="34" t="s">
        <v>130</v>
      </c>
      <c r="F81" s="34" t="s">
        <v>0</v>
      </c>
      <c r="G81" s="40">
        <v>1500000</v>
      </c>
      <c r="H81" s="40">
        <v>3424999.9997</v>
      </c>
      <c r="I81" s="37" t="s">
        <v>140</v>
      </c>
      <c r="J81" s="34" t="s">
        <v>55</v>
      </c>
      <c r="K81" s="37" t="s">
        <v>140</v>
      </c>
      <c r="L81" s="34" t="s">
        <v>54</v>
      </c>
    </row>
    <row r="82" spans="1:12" x14ac:dyDescent="0.2">
      <c r="A82" s="2">
        <f t="shared" si="1"/>
        <v>81</v>
      </c>
      <c r="B82" s="6" t="str">
        <f>HYPERLINK("http://cipapp.sandiego.gov/CIPDetail.aspx?ID="&amp;FY20_Published[[#This Row],[Project Number]],C82)</f>
        <v>Crown Point Playground Improvements</v>
      </c>
      <c r="C82" s="31" t="s">
        <v>173</v>
      </c>
      <c r="D82" s="34" t="s">
        <v>172</v>
      </c>
      <c r="E82" s="34" t="s">
        <v>131</v>
      </c>
      <c r="F82" s="34" t="s">
        <v>0</v>
      </c>
      <c r="G82" s="40">
        <v>1464515.9959</v>
      </c>
      <c r="H82" s="40">
        <v>2329999.9951999998</v>
      </c>
      <c r="I82" s="37" t="s">
        <v>140</v>
      </c>
      <c r="J82" s="34" t="s">
        <v>53</v>
      </c>
      <c r="K82" s="37" t="s">
        <v>140</v>
      </c>
      <c r="L82" s="34" t="s">
        <v>54</v>
      </c>
    </row>
    <row r="83" spans="1:12" x14ac:dyDescent="0.2">
      <c r="A83" s="2">
        <f t="shared" si="1"/>
        <v>82</v>
      </c>
      <c r="B83" s="6" t="str">
        <f>HYPERLINK("http://cipapp.sandiego.gov/CIPDetail.aspx?ID="&amp;FY20_Published[[#This Row],[Project Number]],C83)</f>
        <v>AC Water &amp; Sewer Group 1036 (S)</v>
      </c>
      <c r="C83" s="31" t="s">
        <v>261</v>
      </c>
      <c r="D83" s="34" t="s">
        <v>260</v>
      </c>
      <c r="E83" s="34" t="s">
        <v>132</v>
      </c>
      <c r="F83" s="34" t="s">
        <v>0</v>
      </c>
      <c r="G83" s="40">
        <v>1456393.36</v>
      </c>
      <c r="H83" s="40">
        <v>1999999.9994999999</v>
      </c>
      <c r="I83" s="37" t="s">
        <v>139</v>
      </c>
      <c r="J83" s="34" t="s">
        <v>54</v>
      </c>
      <c r="K83" s="37" t="s">
        <v>140</v>
      </c>
      <c r="L83" s="34" t="s">
        <v>55</v>
      </c>
    </row>
    <row r="84" spans="1:12" x14ac:dyDescent="0.2">
      <c r="A84" s="2">
        <f t="shared" si="1"/>
        <v>83</v>
      </c>
      <c r="B84" s="6" t="str">
        <f>HYPERLINK("http://cipapp.sandiego.gov/CIPDetail.aspx?ID="&amp;FY20_Published[[#This Row],[Project Number]],C84)</f>
        <v>Santa Clara Playground Improvements</v>
      </c>
      <c r="C84" s="36" t="s">
        <v>111</v>
      </c>
      <c r="D84" s="34" t="s">
        <v>75</v>
      </c>
      <c r="E84" s="34" t="s">
        <v>131</v>
      </c>
      <c r="F84" s="34" t="s">
        <v>0</v>
      </c>
      <c r="G84" s="40">
        <v>1377009</v>
      </c>
      <c r="H84" s="40">
        <v>2109499.9978999998</v>
      </c>
      <c r="I84" s="37" t="s">
        <v>139</v>
      </c>
      <c r="J84" s="34" t="s">
        <v>54</v>
      </c>
      <c r="K84" s="37" t="s">
        <v>140</v>
      </c>
      <c r="L84" s="34" t="s">
        <v>55</v>
      </c>
    </row>
    <row r="85" spans="1:12" x14ac:dyDescent="0.2">
      <c r="A85" s="2">
        <f t="shared" si="1"/>
        <v>84</v>
      </c>
      <c r="B85" s="6" t="str">
        <f>HYPERLINK("http://cipapp.sandiego.gov/CIPDetail.aspx?ID="&amp;FY20_Published[[#This Row],[Project Number]],C85)</f>
        <v>Cañon Street Pocket Park</v>
      </c>
      <c r="C85" s="31" t="s">
        <v>40</v>
      </c>
      <c r="D85" s="34" t="s">
        <v>20</v>
      </c>
      <c r="E85" s="34" t="s">
        <v>131</v>
      </c>
      <c r="F85" s="34" t="s">
        <v>0</v>
      </c>
      <c r="G85" s="40">
        <v>1374349.9983000001</v>
      </c>
      <c r="H85" s="40">
        <v>2867314.8974000001</v>
      </c>
      <c r="I85" s="37" t="s">
        <v>140</v>
      </c>
      <c r="J85" s="34" t="s">
        <v>55</v>
      </c>
      <c r="K85" s="37" t="s">
        <v>140</v>
      </c>
      <c r="L85" s="34" t="s">
        <v>52</v>
      </c>
    </row>
    <row r="86" spans="1:12" x14ac:dyDescent="0.2">
      <c r="A86" s="2">
        <f t="shared" si="1"/>
        <v>85</v>
      </c>
      <c r="B86" s="6" t="str">
        <f>HYPERLINK("http://cipapp.sandiego.gov/CIPDetail.aspx?ID="&amp;FY20_Published[[#This Row],[Project Number]],C86)</f>
        <v>Talmadge AC Water Main Replacement</v>
      </c>
      <c r="C86" s="15" t="s">
        <v>110</v>
      </c>
      <c r="D86" s="34" t="s">
        <v>74</v>
      </c>
      <c r="E86" s="34" t="s">
        <v>132</v>
      </c>
      <c r="F86" s="34" t="s">
        <v>0</v>
      </c>
      <c r="G86" s="40">
        <v>1317344.9945</v>
      </c>
      <c r="H86" s="40">
        <v>2001659.9944</v>
      </c>
      <c r="I86" s="37" t="s">
        <v>139</v>
      </c>
      <c r="J86" s="34" t="s">
        <v>52</v>
      </c>
      <c r="K86" s="37" t="s">
        <v>140</v>
      </c>
      <c r="L86" s="34" t="s">
        <v>53</v>
      </c>
    </row>
    <row r="87" spans="1:12" x14ac:dyDescent="0.2">
      <c r="A87" s="2">
        <f t="shared" si="1"/>
        <v>86</v>
      </c>
      <c r="B87" s="6" t="str">
        <f>HYPERLINK("http://cipapp.sandiego.gov/CIPDetail.aspx?ID="&amp;FY20_Published[[#This Row],[Project Number]],C87)</f>
        <v>Miramar Place Repair Shop Upgrades</v>
      </c>
      <c r="C87" s="31" t="s">
        <v>253</v>
      </c>
      <c r="D87" s="34" t="s">
        <v>252</v>
      </c>
      <c r="E87" s="34" t="s">
        <v>135</v>
      </c>
      <c r="F87" s="34" t="s">
        <v>0</v>
      </c>
      <c r="G87" s="40">
        <v>1286000</v>
      </c>
      <c r="H87" s="40">
        <v>1500000</v>
      </c>
      <c r="I87" s="37" t="s">
        <v>140</v>
      </c>
      <c r="J87" s="34" t="s">
        <v>52</v>
      </c>
      <c r="K87" s="37" t="s">
        <v>140</v>
      </c>
      <c r="L87" s="34" t="s">
        <v>52</v>
      </c>
    </row>
    <row r="88" spans="1:12" x14ac:dyDescent="0.2">
      <c r="A88" s="2">
        <f t="shared" si="1"/>
        <v>87</v>
      </c>
      <c r="B88" s="6" t="str">
        <f>HYPERLINK("http://cipapp.sandiego.gov/CIPDetail.aspx?ID="&amp;FY20_Published[[#This Row],[Project Number]],C88)</f>
        <v>Sidewalk Replacement Group 1903-SE &amp; CH</v>
      </c>
      <c r="C88" s="31" t="s">
        <v>41</v>
      </c>
      <c r="D88" s="34" t="s">
        <v>17</v>
      </c>
      <c r="E88" s="34" t="s">
        <v>130</v>
      </c>
      <c r="F88" s="34" t="s">
        <v>0</v>
      </c>
      <c r="G88" s="40">
        <v>1239999.9994000001</v>
      </c>
      <c r="H88" s="40">
        <v>1809006.9993</v>
      </c>
      <c r="I88" s="37" t="s">
        <v>140</v>
      </c>
      <c r="J88" s="34" t="s">
        <v>55</v>
      </c>
      <c r="K88" s="37" t="s">
        <v>140</v>
      </c>
      <c r="L88" s="34" t="s">
        <v>55</v>
      </c>
    </row>
    <row r="89" spans="1:12" x14ac:dyDescent="0.2">
      <c r="A89" s="2">
        <f t="shared" si="1"/>
        <v>88</v>
      </c>
      <c r="B89" s="6" t="str">
        <f>HYPERLINK("http://cipapp.sandiego.gov/CIPDetail.aspx?ID="&amp;FY20_Published[[#This Row],[Project Number]],C89)</f>
        <v>AC Water &amp; Sewer Group 1048 (W)</v>
      </c>
      <c r="C89" s="36" t="s">
        <v>221</v>
      </c>
      <c r="D89" s="34" t="s">
        <v>220</v>
      </c>
      <c r="E89" s="34" t="s">
        <v>132</v>
      </c>
      <c r="F89" s="34" t="s">
        <v>0</v>
      </c>
      <c r="G89" s="40">
        <v>1231700</v>
      </c>
      <c r="H89" s="40">
        <v>1806499.9996</v>
      </c>
      <c r="I89" s="37" t="s">
        <v>140</v>
      </c>
      <c r="J89" s="34" t="s">
        <v>52</v>
      </c>
      <c r="K89" s="37" t="s">
        <v>140</v>
      </c>
      <c r="L89" s="34" t="s">
        <v>54</v>
      </c>
    </row>
    <row r="90" spans="1:12" x14ac:dyDescent="0.2">
      <c r="A90" s="2">
        <f t="shared" si="1"/>
        <v>89</v>
      </c>
      <c r="B90" s="6" t="str">
        <f>HYPERLINK("http://cipapp.sandiego.gov/CIPDetail.aspx?ID="&amp;FY20_Published[[#This Row],[Project Number]],C90)</f>
        <v>Ocean Air CP Comfort Station &amp; Park Impr</v>
      </c>
      <c r="C90" s="15" t="s">
        <v>203</v>
      </c>
      <c r="D90" s="34" t="s">
        <v>202</v>
      </c>
      <c r="E90" s="34" t="s">
        <v>131</v>
      </c>
      <c r="F90" s="34" t="s">
        <v>0</v>
      </c>
      <c r="G90" s="40">
        <v>1223021</v>
      </c>
      <c r="H90" s="40">
        <v>2181793</v>
      </c>
      <c r="I90" s="37" t="s">
        <v>140</v>
      </c>
      <c r="J90" s="34" t="s">
        <v>52</v>
      </c>
      <c r="K90" s="37" t="s">
        <v>140</v>
      </c>
      <c r="L90" s="34" t="s">
        <v>54</v>
      </c>
    </row>
    <row r="91" spans="1:12" x14ac:dyDescent="0.2">
      <c r="A91" s="2">
        <f t="shared" si="1"/>
        <v>90</v>
      </c>
      <c r="B91" s="6" t="str">
        <f>HYPERLINK("http://cipapp.sandiego.gov/CIPDetail.aspx?ID="&amp;FY20_Published[[#This Row],[Project Number]],C91)</f>
        <v>NCWRP - Chiller Replacement</v>
      </c>
      <c r="C91" s="31" t="s">
        <v>280</v>
      </c>
      <c r="D91" s="34" t="s">
        <v>279</v>
      </c>
      <c r="E91" s="34" t="s">
        <v>132</v>
      </c>
      <c r="F91" s="34" t="s">
        <v>0</v>
      </c>
      <c r="G91" s="40">
        <v>1186900</v>
      </c>
      <c r="H91" s="40">
        <v>1613599.9996</v>
      </c>
      <c r="I91" s="37" t="s">
        <v>140</v>
      </c>
      <c r="J91" s="34" t="s">
        <v>55</v>
      </c>
      <c r="K91" s="37" t="s">
        <v>140</v>
      </c>
      <c r="L91" s="34" t="s">
        <v>54</v>
      </c>
    </row>
    <row r="92" spans="1:12" x14ac:dyDescent="0.2">
      <c r="A92" s="2">
        <f t="shared" si="1"/>
        <v>91</v>
      </c>
      <c r="B92" s="6" t="str">
        <f>HYPERLINK("http://cipapp.sandiego.gov/CIPDetail.aspx?ID="&amp;FY20_Published[[#This Row],[Project Number]],C92)</f>
        <v>Green Infrastructure Group 1027</v>
      </c>
      <c r="C92" s="31" t="s">
        <v>214</v>
      </c>
      <c r="D92" s="34" t="s">
        <v>213</v>
      </c>
      <c r="E92" s="34" t="s">
        <v>344</v>
      </c>
      <c r="F92" s="34" t="s">
        <v>0</v>
      </c>
      <c r="G92" s="40">
        <v>1180190</v>
      </c>
      <c r="H92" s="40">
        <v>1999999.79</v>
      </c>
      <c r="I92" s="37" t="s">
        <v>140</v>
      </c>
      <c r="J92" s="34" t="s">
        <v>52</v>
      </c>
      <c r="K92" s="37" t="s">
        <v>140</v>
      </c>
      <c r="L92" s="34" t="s">
        <v>54</v>
      </c>
    </row>
    <row r="93" spans="1:12" x14ac:dyDescent="0.2">
      <c r="A93" s="2">
        <f t="shared" si="1"/>
        <v>92</v>
      </c>
      <c r="B93" s="6" t="str">
        <f>HYPERLINK("http://cipapp.sandiego.gov/CIPDetail.aspx?ID="&amp;FY20_Published[[#This Row],[Project Number]],C93)</f>
        <v>North Cove Comfort Station Imp</v>
      </c>
      <c r="C93" s="31" t="s">
        <v>273</v>
      </c>
      <c r="D93" s="34" t="s">
        <v>272</v>
      </c>
      <c r="E93" s="34" t="s">
        <v>131</v>
      </c>
      <c r="F93" s="34" t="s">
        <v>0</v>
      </c>
      <c r="G93" s="40">
        <v>1177918</v>
      </c>
      <c r="H93" s="40">
        <v>2099583.9989</v>
      </c>
      <c r="I93" s="37" t="s">
        <v>140</v>
      </c>
      <c r="J93" s="34" t="s">
        <v>55</v>
      </c>
      <c r="K93" s="37" t="s">
        <v>140</v>
      </c>
      <c r="L93" s="34" t="s">
        <v>54</v>
      </c>
    </row>
    <row r="94" spans="1:12" x14ac:dyDescent="0.2">
      <c r="A94" s="2">
        <f t="shared" si="1"/>
        <v>93</v>
      </c>
      <c r="B94" s="6" t="str">
        <f>HYPERLINK("http://cipapp.sandiego.gov/CIPDetail.aspx?ID="&amp;FY20_Published[[#This Row],[Project Number]],C94)</f>
        <v>Sewer &amp; AC Water Group 794 (W)</v>
      </c>
      <c r="C94" s="31" t="s">
        <v>219</v>
      </c>
      <c r="D94" s="34" t="s">
        <v>218</v>
      </c>
      <c r="E94" s="34" t="s">
        <v>132</v>
      </c>
      <c r="F94" s="34" t="s">
        <v>0</v>
      </c>
      <c r="G94" s="40">
        <v>1147000</v>
      </c>
      <c r="H94" s="40">
        <v>1427999.9998999999</v>
      </c>
      <c r="I94" s="37" t="s">
        <v>140</v>
      </c>
      <c r="J94" s="34" t="s">
        <v>52</v>
      </c>
      <c r="K94" s="37" t="s">
        <v>140</v>
      </c>
      <c r="L94" s="34" t="s">
        <v>54</v>
      </c>
    </row>
    <row r="95" spans="1:12" x14ac:dyDescent="0.2">
      <c r="A95" s="2">
        <f t="shared" si="1"/>
        <v>94</v>
      </c>
      <c r="B95" s="6" t="str">
        <f>HYPERLINK("http://cipapp.sandiego.gov/CIPDetail.aspx?ID="&amp;FY20_Published[[#This Row],[Project Number]],C95)</f>
        <v>Crown Point Parking Lot Improvements</v>
      </c>
      <c r="C95" s="16" t="s">
        <v>175</v>
      </c>
      <c r="D95" s="34" t="s">
        <v>174</v>
      </c>
      <c r="E95" s="34" t="s">
        <v>131</v>
      </c>
      <c r="F95" s="34" t="s">
        <v>0</v>
      </c>
      <c r="G95" s="40">
        <v>1104515.9968999999</v>
      </c>
      <c r="H95" s="40">
        <v>1771999.9961999999</v>
      </c>
      <c r="I95" s="37" t="s">
        <v>140</v>
      </c>
      <c r="J95" s="34" t="s">
        <v>53</v>
      </c>
      <c r="K95" s="37" t="s">
        <v>140</v>
      </c>
      <c r="L95" s="34" t="s">
        <v>54</v>
      </c>
    </row>
    <row r="96" spans="1:12" x14ac:dyDescent="0.2">
      <c r="A96" s="2">
        <f t="shared" si="1"/>
        <v>95</v>
      </c>
      <c r="B96" s="6" t="str">
        <f>HYPERLINK("http://cipapp.sandiego.gov/CIPDetail.aspx?ID="&amp;FY20_Published[[#This Row],[Project Number]],C96)</f>
        <v>Cajon Way CMP Storm Drain Emergency</v>
      </c>
      <c r="C96" s="31" t="s">
        <v>343</v>
      </c>
      <c r="D96" s="34" t="s">
        <v>342</v>
      </c>
      <c r="E96" s="34" t="s">
        <v>344</v>
      </c>
      <c r="F96" s="34" t="s">
        <v>136</v>
      </c>
      <c r="G96" s="40">
        <v>1100000</v>
      </c>
      <c r="H96" s="40">
        <v>1750000</v>
      </c>
      <c r="I96" s="37" t="s">
        <v>139</v>
      </c>
      <c r="J96" s="34" t="s">
        <v>52</v>
      </c>
      <c r="K96" s="37" t="s">
        <v>140</v>
      </c>
      <c r="L96" s="34" t="s">
        <v>53</v>
      </c>
    </row>
    <row r="97" spans="1:12" x14ac:dyDescent="0.2">
      <c r="A97" s="2">
        <f t="shared" si="1"/>
        <v>96</v>
      </c>
      <c r="B97" s="6" t="str">
        <f>HYPERLINK("http://cipapp.sandiego.gov/CIPDetail.aspx?ID="&amp;FY20_Published[[#This Row],[Project Number]],C97)</f>
        <v>Hard Court Improvements</v>
      </c>
      <c r="C97" s="31" t="s">
        <v>207</v>
      </c>
      <c r="D97" s="34" t="s">
        <v>206</v>
      </c>
      <c r="E97" s="34" t="s">
        <v>131</v>
      </c>
      <c r="F97" s="34" t="s">
        <v>137</v>
      </c>
      <c r="G97" s="40">
        <v>1070000</v>
      </c>
      <c r="H97" s="40">
        <v>1070000</v>
      </c>
      <c r="I97" s="37" t="s">
        <v>140</v>
      </c>
      <c r="J97" s="34" t="s">
        <v>55</v>
      </c>
      <c r="K97" s="37" t="s">
        <v>140</v>
      </c>
      <c r="L97" s="34" t="s">
        <v>54</v>
      </c>
    </row>
    <row r="98" spans="1:12" x14ac:dyDescent="0.2">
      <c r="A98" s="2">
        <f t="shared" si="1"/>
        <v>97</v>
      </c>
      <c r="B98" s="6" t="str">
        <f>HYPERLINK("http://cipapp.sandiego.gov/CIPDetail.aspx?ID="&amp;FY20_Published[[#This Row],[Project Number]],C98)</f>
        <v>Sewer and AC Water Group 793 (W)</v>
      </c>
      <c r="C98" s="31" t="s">
        <v>229</v>
      </c>
      <c r="D98" s="34" t="s">
        <v>228</v>
      </c>
      <c r="E98" s="34" t="s">
        <v>132</v>
      </c>
      <c r="F98" s="34" t="s">
        <v>0</v>
      </c>
      <c r="G98" s="40">
        <v>1046400</v>
      </c>
      <c r="H98" s="40">
        <v>1779199.9998999999</v>
      </c>
      <c r="I98" s="37" t="s">
        <v>140</v>
      </c>
      <c r="J98" s="34" t="s">
        <v>55</v>
      </c>
      <c r="K98" s="37" t="s">
        <v>140</v>
      </c>
      <c r="L98" s="34" t="s">
        <v>54</v>
      </c>
    </row>
    <row r="99" spans="1:12" x14ac:dyDescent="0.2">
      <c r="A99" s="2">
        <f t="shared" ref="A99:A156" si="2">A98+1</f>
        <v>98</v>
      </c>
      <c r="B99" s="6" t="str">
        <f>HYPERLINK("http://cipapp.sandiego.gov/CIPDetail.aspx?ID="&amp;FY20_Published[[#This Row],[Project Number]],C99)</f>
        <v>Accelerated MH Referral Group 1</v>
      </c>
      <c r="C99" s="31" t="s">
        <v>113</v>
      </c>
      <c r="D99" s="34" t="s">
        <v>78</v>
      </c>
      <c r="E99" s="34" t="s">
        <v>132</v>
      </c>
      <c r="F99" s="34" t="s">
        <v>0</v>
      </c>
      <c r="G99" s="40">
        <v>1026647</v>
      </c>
      <c r="H99" s="40">
        <v>2047033</v>
      </c>
      <c r="I99" s="37" t="s">
        <v>139</v>
      </c>
      <c r="J99" s="34" t="s">
        <v>52</v>
      </c>
      <c r="K99" s="37" t="s">
        <v>140</v>
      </c>
      <c r="L99" s="34" t="s">
        <v>55</v>
      </c>
    </row>
    <row r="100" spans="1:12" x14ac:dyDescent="0.2">
      <c r="A100" s="2">
        <f t="shared" si="2"/>
        <v>99</v>
      </c>
      <c r="B100" s="6" t="str">
        <f>HYPERLINK("http://cipapp.sandiego.gov/CIPDetail.aspx?ID="&amp;FY20_Published[[#This Row],[Project Number]],C100)</f>
        <v>MLK Rec Center Moisture Intrusion</v>
      </c>
      <c r="C100" s="31" t="s">
        <v>60</v>
      </c>
      <c r="D100" s="34" t="s">
        <v>58</v>
      </c>
      <c r="E100" s="34" t="s">
        <v>131</v>
      </c>
      <c r="F100" s="34" t="s">
        <v>0</v>
      </c>
      <c r="G100" s="40">
        <v>1020093</v>
      </c>
      <c r="H100" s="40">
        <v>2515167.9978</v>
      </c>
      <c r="I100" s="37" t="s">
        <v>139</v>
      </c>
      <c r="J100" s="34" t="s">
        <v>53</v>
      </c>
      <c r="K100" s="37" t="s">
        <v>140</v>
      </c>
      <c r="L100" s="34" t="s">
        <v>55</v>
      </c>
    </row>
    <row r="101" spans="1:12" x14ac:dyDescent="0.2">
      <c r="A101" s="2">
        <f t="shared" si="2"/>
        <v>100</v>
      </c>
      <c r="B101" s="6" t="str">
        <f>HYPERLINK("http://cipapp.sandiego.gov/CIPDetail.aspx?ID="&amp;FY20_Published[[#This Row],[Project Number]],C101)</f>
        <v>Dusty Rhodes Comfort Station Improvement</v>
      </c>
      <c r="C101" s="36" t="s">
        <v>318</v>
      </c>
      <c r="D101" s="34" t="s">
        <v>317</v>
      </c>
      <c r="E101" s="34" t="s">
        <v>131</v>
      </c>
      <c r="F101" s="34" t="s">
        <v>0</v>
      </c>
      <c r="G101" s="40">
        <v>1015640</v>
      </c>
      <c r="H101" s="40">
        <v>1943999.9992</v>
      </c>
      <c r="I101" s="37" t="s">
        <v>140</v>
      </c>
      <c r="J101" s="34" t="s">
        <v>55</v>
      </c>
      <c r="K101" s="37" t="s">
        <v>140</v>
      </c>
      <c r="L101" s="34" t="s">
        <v>54</v>
      </c>
    </row>
    <row r="102" spans="1:12" x14ac:dyDescent="0.2">
      <c r="A102" s="2">
        <f t="shared" si="2"/>
        <v>101</v>
      </c>
      <c r="B102" s="6" t="str">
        <f>HYPERLINK("http://cipapp.sandiego.gov/CIPDetail.aspx?ID="&amp;FY20_Published[[#This Row],[Project Number]],C102)</f>
        <v>Dusty Rhodes Playground</v>
      </c>
      <c r="C102" s="31" t="s">
        <v>320</v>
      </c>
      <c r="D102" s="34" t="s">
        <v>319</v>
      </c>
      <c r="E102" s="34" t="s">
        <v>131</v>
      </c>
      <c r="F102" s="34" t="s">
        <v>0</v>
      </c>
      <c r="G102" s="40">
        <v>1015640</v>
      </c>
      <c r="H102" s="40">
        <v>1943999.9992</v>
      </c>
      <c r="I102" s="37" t="s">
        <v>140</v>
      </c>
      <c r="J102" s="34" t="s">
        <v>55</v>
      </c>
      <c r="K102" s="37" t="s">
        <v>140</v>
      </c>
      <c r="L102" s="34" t="s">
        <v>54</v>
      </c>
    </row>
    <row r="103" spans="1:12" x14ac:dyDescent="0.2">
      <c r="A103" s="2">
        <f t="shared" si="2"/>
        <v>102</v>
      </c>
      <c r="B103" s="6" t="str">
        <f>HYPERLINK("http://cipapp.sandiego.gov/CIPDetail.aspx?ID="&amp;FY20_Published[[#This Row],[Project Number]],C103)</f>
        <v>Plumosa Park Series Circuit Conversion</v>
      </c>
      <c r="C103" s="15" t="s">
        <v>121</v>
      </c>
      <c r="D103" s="34" t="s">
        <v>87</v>
      </c>
      <c r="E103" s="34" t="s">
        <v>130</v>
      </c>
      <c r="F103" s="34" t="s">
        <v>50</v>
      </c>
      <c r="G103" s="40">
        <v>975999.99800000002</v>
      </c>
      <c r="H103" s="40">
        <v>1449999.9979999999</v>
      </c>
      <c r="I103" s="37" t="s">
        <v>140</v>
      </c>
      <c r="J103" s="34" t="s">
        <v>55</v>
      </c>
      <c r="K103" s="37" t="s">
        <v>140</v>
      </c>
      <c r="L103" s="34" t="s">
        <v>54</v>
      </c>
    </row>
    <row r="104" spans="1:12" x14ac:dyDescent="0.2">
      <c r="A104" s="2">
        <f t="shared" si="2"/>
        <v>103</v>
      </c>
      <c r="B104" s="6" t="str">
        <f>HYPERLINK("http://cipapp.sandiego.gov/CIPDetail.aspx?ID="&amp;FY20_Published[[#This Row],[Project Number]],C104)</f>
        <v>Southeastern Mini Park Improvements- Clay Avenue Mini Park</v>
      </c>
      <c r="C104" s="31" t="s">
        <v>284</v>
      </c>
      <c r="D104" s="34" t="s">
        <v>283</v>
      </c>
      <c r="E104" s="34" t="s">
        <v>348</v>
      </c>
      <c r="F104" s="34" t="s">
        <v>0</v>
      </c>
      <c r="G104" s="40">
        <v>943909.99979999999</v>
      </c>
      <c r="H104" s="40">
        <v>1857151.9997</v>
      </c>
      <c r="I104" s="37" t="s">
        <v>138</v>
      </c>
      <c r="J104" s="34" t="s">
        <v>53</v>
      </c>
      <c r="K104" s="37" t="s">
        <v>140</v>
      </c>
      <c r="L104" s="34" t="s">
        <v>54</v>
      </c>
    </row>
    <row r="105" spans="1:12" x14ac:dyDescent="0.2">
      <c r="A105" s="2">
        <f t="shared" si="2"/>
        <v>104</v>
      </c>
      <c r="B105" s="6" t="str">
        <f>HYPERLINK("http://cipapp.sandiego.gov/CIPDetail.aspx?ID="&amp;FY20_Published[[#This Row],[Project Number]],C105)</f>
        <v>Miramar Trailer for new office space needs LF Ops</v>
      </c>
      <c r="C105" s="31" t="s">
        <v>210</v>
      </c>
      <c r="D105" s="34" t="s">
        <v>81</v>
      </c>
      <c r="E105" s="34" t="s">
        <v>135</v>
      </c>
      <c r="F105" s="34" t="s">
        <v>49</v>
      </c>
      <c r="G105" s="40">
        <v>900000</v>
      </c>
      <c r="H105" s="40">
        <v>1000000</v>
      </c>
      <c r="I105" s="37" t="s">
        <v>140</v>
      </c>
      <c r="J105" s="34" t="s">
        <v>52</v>
      </c>
      <c r="K105" s="37" t="s">
        <v>140</v>
      </c>
      <c r="L105" s="34" t="s">
        <v>54</v>
      </c>
    </row>
    <row r="106" spans="1:12" x14ac:dyDescent="0.2">
      <c r="A106" s="2">
        <f t="shared" si="2"/>
        <v>105</v>
      </c>
      <c r="B106" s="6" t="str">
        <f>HYPERLINK("http://cipapp.sandiego.gov/CIPDetail.aspx?ID="&amp;FY20_Published[[#This Row],[Project Number]],C106)</f>
        <v>AC Water Group 1027A</v>
      </c>
      <c r="C106" s="35" t="s">
        <v>314</v>
      </c>
      <c r="D106" s="34" t="s">
        <v>313</v>
      </c>
      <c r="E106" s="34" t="s">
        <v>132</v>
      </c>
      <c r="F106" s="34" t="s">
        <v>49</v>
      </c>
      <c r="G106" s="40">
        <v>900000</v>
      </c>
      <c r="H106" s="40">
        <v>1200000</v>
      </c>
      <c r="I106" s="37" t="s">
        <v>140</v>
      </c>
      <c r="J106" s="34" t="s">
        <v>52</v>
      </c>
      <c r="K106" s="37" t="s">
        <v>140</v>
      </c>
      <c r="L106" s="34" t="s">
        <v>54</v>
      </c>
    </row>
    <row r="107" spans="1:12" x14ac:dyDescent="0.2">
      <c r="A107" s="2">
        <f t="shared" si="2"/>
        <v>106</v>
      </c>
      <c r="B107" s="6" t="str">
        <f>HYPERLINK("http://cipapp.sandiego.gov/CIPDetail.aspx?ID="&amp;FY20_Published[[#This Row],[Project Number]],C107)</f>
        <v>College Areas Swr &amp; AC Wtr Main Repl (W)</v>
      </c>
      <c r="C107" s="15" t="s">
        <v>231</v>
      </c>
      <c r="D107" s="34" t="s">
        <v>230</v>
      </c>
      <c r="E107" s="34" t="s">
        <v>132</v>
      </c>
      <c r="F107" s="34" t="s">
        <v>0</v>
      </c>
      <c r="G107" s="40">
        <v>896284</v>
      </c>
      <c r="H107" s="40">
        <v>1414183.9997</v>
      </c>
      <c r="I107" s="37" t="s">
        <v>140</v>
      </c>
      <c r="J107" s="34" t="s">
        <v>55</v>
      </c>
      <c r="K107" s="37" t="s">
        <v>140</v>
      </c>
      <c r="L107" s="34" t="s">
        <v>54</v>
      </c>
    </row>
    <row r="108" spans="1:12" x14ac:dyDescent="0.2">
      <c r="A108" s="2">
        <f t="shared" si="2"/>
        <v>107</v>
      </c>
      <c r="B108" s="6" t="str">
        <f>HYPERLINK("http://cipapp.sandiego.gov/CIPDetail.aspx?ID="&amp;FY20_Published[[#This Row],[Project Number]],C108)</f>
        <v>El Cajon Bl-Highland-58th Improv</v>
      </c>
      <c r="C108" s="16" t="s">
        <v>99</v>
      </c>
      <c r="D108" s="34" t="s">
        <v>63</v>
      </c>
      <c r="E108" s="34" t="s">
        <v>130</v>
      </c>
      <c r="F108" s="34" t="s">
        <v>0</v>
      </c>
      <c r="G108" s="40">
        <v>885305</v>
      </c>
      <c r="H108" s="40">
        <v>1379999.9998000001</v>
      </c>
      <c r="I108" s="37" t="s">
        <v>139</v>
      </c>
      <c r="J108" s="34" t="s">
        <v>54</v>
      </c>
      <c r="K108" s="37" t="s">
        <v>140</v>
      </c>
      <c r="L108" s="34" t="s">
        <v>55</v>
      </c>
    </row>
    <row r="109" spans="1:12" x14ac:dyDescent="0.2">
      <c r="A109" s="2">
        <f t="shared" si="2"/>
        <v>108</v>
      </c>
      <c r="B109" s="6" t="str">
        <f>HYPERLINK("http://cipapp.sandiego.gov/CIPDetail.aspx?ID="&amp;FY20_Published[[#This Row],[Project Number]],C109)</f>
        <v>MYF Electrical System Upgrade</v>
      </c>
      <c r="C109" s="31" t="s">
        <v>161</v>
      </c>
      <c r="D109" s="34" t="s">
        <v>160</v>
      </c>
      <c r="E109" s="34" t="s">
        <v>345</v>
      </c>
      <c r="F109" s="34" t="s">
        <v>0</v>
      </c>
      <c r="G109" s="40">
        <v>864845.80850000004</v>
      </c>
      <c r="H109" s="40">
        <v>1270062.4883000001</v>
      </c>
      <c r="I109" s="37" t="s">
        <v>140</v>
      </c>
      <c r="J109" s="34" t="s">
        <v>55</v>
      </c>
      <c r="K109" s="37" t="s">
        <v>140</v>
      </c>
      <c r="L109" s="34" t="s">
        <v>52</v>
      </c>
    </row>
    <row r="110" spans="1:12" x14ac:dyDescent="0.2">
      <c r="A110" s="2">
        <f t="shared" si="2"/>
        <v>109</v>
      </c>
      <c r="B110" s="6" t="str">
        <f>HYPERLINK("http://cipapp.sandiego.gov/CIPDetail.aspx?ID="&amp;FY20_Published[[#This Row],[Project Number]],C110)</f>
        <v>Damon Ave Water Main Extension &amp; AC Repl</v>
      </c>
      <c r="C110" s="31" t="s">
        <v>271</v>
      </c>
      <c r="D110" s="34" t="s">
        <v>270</v>
      </c>
      <c r="E110" s="34" t="s">
        <v>132</v>
      </c>
      <c r="F110" s="34" t="s">
        <v>0</v>
      </c>
      <c r="G110" s="40">
        <v>786858.96</v>
      </c>
      <c r="H110" s="40">
        <v>1465058.9595999999</v>
      </c>
      <c r="I110" s="37" t="s">
        <v>140</v>
      </c>
      <c r="J110" s="34" t="s">
        <v>55</v>
      </c>
      <c r="K110" s="37" t="s">
        <v>140</v>
      </c>
      <c r="L110" s="34" t="s">
        <v>52</v>
      </c>
    </row>
    <row r="111" spans="1:12" x14ac:dyDescent="0.2">
      <c r="A111" s="2">
        <f t="shared" si="2"/>
        <v>110</v>
      </c>
      <c r="B111" s="6" t="str">
        <f>HYPERLINK("http://cipapp.sandiego.gov/CIPDetail.aspx?ID="&amp;FY20_Published[[#This Row],[Project Number]],C111)</f>
        <v>Mid-City &amp; Eastern Area Signal Mods</v>
      </c>
      <c r="C111" s="31" t="s">
        <v>98</v>
      </c>
      <c r="D111" s="34" t="s">
        <v>62</v>
      </c>
      <c r="E111" s="34" t="s">
        <v>130</v>
      </c>
      <c r="F111" s="34" t="s">
        <v>0</v>
      </c>
      <c r="G111" s="40">
        <v>781029.99930000002</v>
      </c>
      <c r="H111" s="40">
        <v>1236625.9990000001</v>
      </c>
      <c r="I111" s="37" t="s">
        <v>140</v>
      </c>
      <c r="J111" s="34" t="s">
        <v>52</v>
      </c>
      <c r="K111" s="37" t="s">
        <v>140</v>
      </c>
      <c r="L111" s="34" t="s">
        <v>54</v>
      </c>
    </row>
    <row r="112" spans="1:12" x14ac:dyDescent="0.2">
      <c r="A112" s="2">
        <f t="shared" si="2"/>
        <v>111</v>
      </c>
      <c r="B112" s="6" t="str">
        <f>HYPERLINK("http://cipapp.sandiego.gov/CIPDetail.aspx?ID="&amp;FY20_Published[[#This Row],[Project Number]],C112)</f>
        <v>Torrey Highlands Neighborhood Park Upgra</v>
      </c>
      <c r="C112" s="31" t="s">
        <v>339</v>
      </c>
      <c r="D112" s="34" t="s">
        <v>21</v>
      </c>
      <c r="E112" s="34" t="s">
        <v>131</v>
      </c>
      <c r="F112" s="34" t="s">
        <v>0</v>
      </c>
      <c r="G112" s="40">
        <v>689999.99959999998</v>
      </c>
      <c r="H112" s="40">
        <v>1057937.3910000001</v>
      </c>
      <c r="I112" s="37" t="s">
        <v>138</v>
      </c>
      <c r="J112" s="34" t="s">
        <v>55</v>
      </c>
      <c r="K112" s="37" t="s">
        <v>140</v>
      </c>
      <c r="L112" s="34" t="s">
        <v>52</v>
      </c>
    </row>
    <row r="113" spans="1:12" x14ac:dyDescent="0.2">
      <c r="A113" s="2">
        <f t="shared" si="2"/>
        <v>112</v>
      </c>
      <c r="B113" s="6" t="str">
        <f>HYPERLINK("http://cipapp.sandiego.gov/CIPDetail.aspx?ID="&amp;FY20_Published[[#This Row],[Project Number]],C113)</f>
        <v>Morena Improv 3 (S)</v>
      </c>
      <c r="C113" s="35" t="s">
        <v>334</v>
      </c>
      <c r="D113" s="34" t="s">
        <v>333</v>
      </c>
      <c r="E113" s="34" t="s">
        <v>132</v>
      </c>
      <c r="F113" s="34" t="s">
        <v>50</v>
      </c>
      <c r="G113" s="40">
        <v>610162</v>
      </c>
      <c r="H113" s="40">
        <v>648862</v>
      </c>
      <c r="I113" s="37" t="s">
        <v>139</v>
      </c>
      <c r="J113" s="34" t="s">
        <v>54</v>
      </c>
      <c r="K113" s="37" t="s">
        <v>140</v>
      </c>
      <c r="L113" s="34" t="s">
        <v>55</v>
      </c>
    </row>
    <row r="114" spans="1:12" x14ac:dyDescent="0.2">
      <c r="A114" s="2">
        <f t="shared" si="2"/>
        <v>113</v>
      </c>
      <c r="B114" s="6" t="str">
        <f>HYPERLINK("http://cipapp.sandiego.gov/CIPDetail.aspx?ID="&amp;FY20_Published[[#This Row],[Project Number]],C114)</f>
        <v>DeAnza North Parking Lot Improvements</v>
      </c>
      <c r="C114" s="31" t="s">
        <v>59</v>
      </c>
      <c r="D114" s="34" t="s">
        <v>57</v>
      </c>
      <c r="E114" s="34" t="s">
        <v>131</v>
      </c>
      <c r="F114" s="34" t="s">
        <v>0</v>
      </c>
      <c r="G114" s="40">
        <v>579000</v>
      </c>
      <c r="H114" s="40">
        <v>1133191.9998999999</v>
      </c>
      <c r="I114" s="37" t="s">
        <v>140</v>
      </c>
      <c r="J114" s="34" t="s">
        <v>52</v>
      </c>
      <c r="K114" s="37" t="s">
        <v>140</v>
      </c>
      <c r="L114" s="34" t="s">
        <v>52</v>
      </c>
    </row>
    <row r="115" spans="1:12" x14ac:dyDescent="0.2">
      <c r="A115" s="2">
        <f t="shared" si="2"/>
        <v>114</v>
      </c>
      <c r="B115" s="6" t="str">
        <f>HYPERLINK("http://cipapp.sandiego.gov/CIPDetail.aspx?ID="&amp;FY20_Published[[#This Row],[Project Number]],C115)</f>
        <v>Catalina Blvd TS Interconnect Upgrade</v>
      </c>
      <c r="C115" s="31" t="s">
        <v>336</v>
      </c>
      <c r="D115" s="34" t="s">
        <v>335</v>
      </c>
      <c r="E115" s="34" t="s">
        <v>346</v>
      </c>
      <c r="F115" s="34" t="s">
        <v>0</v>
      </c>
      <c r="G115" s="40">
        <v>561999.99789999996</v>
      </c>
      <c r="H115" s="40">
        <v>873139.99780000001</v>
      </c>
      <c r="I115" s="37" t="s">
        <v>139</v>
      </c>
      <c r="J115" s="34" t="s">
        <v>54</v>
      </c>
      <c r="K115" s="37" t="s">
        <v>140</v>
      </c>
      <c r="L115" s="34" t="s">
        <v>52</v>
      </c>
    </row>
    <row r="116" spans="1:12" x14ac:dyDescent="0.2">
      <c r="A116" s="2">
        <f t="shared" si="2"/>
        <v>115</v>
      </c>
      <c r="B116" s="6" t="str">
        <f>HYPERLINK("http://cipapp.sandiego.gov/CIPDetail.aspx?ID="&amp;FY20_Published[[#This Row],[Project Number]],C116)</f>
        <v>Kearny Mesa Pipeline Manway</v>
      </c>
      <c r="C116" s="31" t="s">
        <v>118</v>
      </c>
      <c r="D116" s="34" t="s">
        <v>84</v>
      </c>
      <c r="E116" s="34" t="s">
        <v>132</v>
      </c>
      <c r="F116" s="34" t="s">
        <v>50</v>
      </c>
      <c r="G116" s="40">
        <v>560000</v>
      </c>
      <c r="H116" s="40">
        <v>888999.99990000005</v>
      </c>
      <c r="I116" s="37" t="s">
        <v>140</v>
      </c>
      <c r="J116" s="34" t="s">
        <v>55</v>
      </c>
      <c r="K116" s="37" t="s">
        <v>140</v>
      </c>
      <c r="L116" s="34" t="s">
        <v>52</v>
      </c>
    </row>
    <row r="117" spans="1:12" x14ac:dyDescent="0.2">
      <c r="A117" s="2">
        <f t="shared" si="2"/>
        <v>116</v>
      </c>
      <c r="B117" s="6" t="str">
        <f>HYPERLINK("http://cipapp.sandiego.gov/CIPDetail.aspx?ID="&amp;FY20_Published[[#This Row],[Project Number]],C117)</f>
        <v>Mountain View Sports Courts</v>
      </c>
      <c r="C117" s="31" t="s">
        <v>127</v>
      </c>
      <c r="D117" s="34" t="s">
        <v>56</v>
      </c>
      <c r="E117" s="34" t="s">
        <v>131</v>
      </c>
      <c r="F117" s="34" t="s">
        <v>50</v>
      </c>
      <c r="G117" s="40">
        <v>546000</v>
      </c>
      <c r="H117" s="40">
        <v>1554999.9998000001</v>
      </c>
      <c r="I117" s="37" t="s">
        <v>140</v>
      </c>
      <c r="J117" s="34" t="s">
        <v>55</v>
      </c>
      <c r="K117" s="37" t="s">
        <v>140</v>
      </c>
      <c r="L117" s="34" t="s">
        <v>55</v>
      </c>
    </row>
    <row r="118" spans="1:12" x14ac:dyDescent="0.2">
      <c r="A118" s="2">
        <f t="shared" si="2"/>
        <v>117</v>
      </c>
      <c r="B118" s="6" t="str">
        <f>HYPERLINK("http://cipapp.sandiego.gov/CIPDetail.aspx?ID="&amp;FY20_Published[[#This Row],[Project Number]],C118)</f>
        <v>Miramar Valves Replacement</v>
      </c>
      <c r="C118" s="31" t="s">
        <v>278</v>
      </c>
      <c r="D118" s="34" t="s">
        <v>277</v>
      </c>
      <c r="E118" s="34" t="s">
        <v>132</v>
      </c>
      <c r="F118" s="34" t="s">
        <v>0</v>
      </c>
      <c r="G118" s="40">
        <v>524999.99979999999</v>
      </c>
      <c r="H118" s="40">
        <v>858999.99970000004</v>
      </c>
      <c r="I118" s="37" t="s">
        <v>140</v>
      </c>
      <c r="J118" s="34" t="s">
        <v>55</v>
      </c>
      <c r="K118" s="37" t="s">
        <v>140</v>
      </c>
      <c r="L118" s="34" t="s">
        <v>52</v>
      </c>
    </row>
    <row r="119" spans="1:12" x14ac:dyDescent="0.2">
      <c r="A119" s="2">
        <f t="shared" si="2"/>
        <v>118</v>
      </c>
      <c r="B119" s="6" t="str">
        <f>HYPERLINK("http://cipapp.sandiego.gov/CIPDetail.aspx?ID="&amp;FY20_Published[[#This Row],[Project Number]],C119)</f>
        <v>Santa Clara Comfort Station Improvements</v>
      </c>
      <c r="C119" s="31" t="s">
        <v>112</v>
      </c>
      <c r="D119" s="34" t="s">
        <v>76</v>
      </c>
      <c r="E119" s="34" t="s">
        <v>131</v>
      </c>
      <c r="F119" s="34" t="s">
        <v>0</v>
      </c>
      <c r="G119" s="40">
        <v>506137</v>
      </c>
      <c r="H119" s="40">
        <v>1409500</v>
      </c>
      <c r="I119" s="37" t="s">
        <v>139</v>
      </c>
      <c r="J119" s="34" t="s">
        <v>54</v>
      </c>
      <c r="K119" s="37" t="s">
        <v>140</v>
      </c>
      <c r="L119" s="34" t="s">
        <v>55</v>
      </c>
    </row>
    <row r="120" spans="1:12" x14ac:dyDescent="0.2">
      <c r="A120" s="2">
        <f t="shared" si="2"/>
        <v>119</v>
      </c>
      <c r="B120" s="6" t="str">
        <f>HYPERLINK("http://cipapp.sandiego.gov/CIPDetail.aspx?ID="&amp;FY20_Published[[#This Row],[Project Number]],C120)</f>
        <v>Citywide Street Lights Group 1702</v>
      </c>
      <c r="C120" s="31" t="s">
        <v>120</v>
      </c>
      <c r="D120" s="34" t="s">
        <v>86</v>
      </c>
      <c r="E120" s="34" t="s">
        <v>130</v>
      </c>
      <c r="F120" s="34" t="s">
        <v>0</v>
      </c>
      <c r="G120" s="40">
        <v>458844.1997</v>
      </c>
      <c r="H120" s="40">
        <v>749144.1997</v>
      </c>
      <c r="I120" s="37" t="s">
        <v>140</v>
      </c>
      <c r="J120" s="34" t="s">
        <v>52</v>
      </c>
      <c r="K120" s="37" t="s">
        <v>140</v>
      </c>
      <c r="L120" s="34" t="s">
        <v>54</v>
      </c>
    </row>
    <row r="121" spans="1:12" x14ac:dyDescent="0.2">
      <c r="A121" s="2">
        <f t="shared" si="2"/>
        <v>120</v>
      </c>
      <c r="B121" s="6" t="str">
        <f>HYPERLINK("http://cipapp.sandiego.gov/CIPDetail.aspx?ID="&amp;FY20_Published[[#This Row],[Project Number]],C121)</f>
        <v>Mountain View Improv 1 (S)</v>
      </c>
      <c r="C121" s="31" t="s">
        <v>310</v>
      </c>
      <c r="D121" s="34" t="s">
        <v>309</v>
      </c>
      <c r="E121" s="34" t="s">
        <v>132</v>
      </c>
      <c r="F121" s="34" t="s">
        <v>50</v>
      </c>
      <c r="G121" s="40">
        <v>453800</v>
      </c>
      <c r="H121" s="40">
        <v>720799</v>
      </c>
      <c r="I121" s="37" t="s">
        <v>140</v>
      </c>
      <c r="J121" s="34" t="s">
        <v>55</v>
      </c>
      <c r="K121" s="37" t="s">
        <v>140</v>
      </c>
      <c r="L121" s="34" t="s">
        <v>54</v>
      </c>
    </row>
    <row r="122" spans="1:12" x14ac:dyDescent="0.2">
      <c r="A122" s="2">
        <f t="shared" si="2"/>
        <v>121</v>
      </c>
      <c r="B122" s="6" t="str">
        <f>HYPERLINK("http://cipapp.sandiego.gov/CIPDetail.aspx?ID="&amp;FY20_Published[[#This Row],[Project Number]],C122)</f>
        <v>Tecolote Cyn GC Water Conn</v>
      </c>
      <c r="C122" s="31" t="s">
        <v>216</v>
      </c>
      <c r="D122" s="34" t="s">
        <v>215</v>
      </c>
      <c r="E122" s="34" t="s">
        <v>132</v>
      </c>
      <c r="F122" s="34" t="s">
        <v>0</v>
      </c>
      <c r="G122" s="40">
        <v>449999.99670000002</v>
      </c>
      <c r="H122" s="40">
        <v>525499.99670000002</v>
      </c>
      <c r="I122" s="37" t="s">
        <v>139</v>
      </c>
      <c r="J122" s="34" t="s">
        <v>52</v>
      </c>
      <c r="K122" s="37" t="s">
        <v>140</v>
      </c>
      <c r="L122" s="34" t="s">
        <v>54</v>
      </c>
    </row>
    <row r="123" spans="1:12" x14ac:dyDescent="0.2">
      <c r="A123" s="2">
        <f t="shared" si="2"/>
        <v>122</v>
      </c>
      <c r="B123" s="6" t="str">
        <f>HYPERLINK("http://cipapp.sandiego.gov/CIPDetail.aspx?ID="&amp;FY20_Published[[#This Row],[Project Number]],C123)</f>
        <v>Howard Avenue- Village Pine to iris Avenue Sidewalk</v>
      </c>
      <c r="C123" s="31" t="s">
        <v>187</v>
      </c>
      <c r="D123" s="34" t="s">
        <v>186</v>
      </c>
      <c r="E123" s="34" t="s">
        <v>130</v>
      </c>
      <c r="F123" s="34" t="s">
        <v>0</v>
      </c>
      <c r="G123" s="40">
        <v>435000</v>
      </c>
      <c r="H123" s="40">
        <v>1053399.9974</v>
      </c>
      <c r="I123" s="37" t="s">
        <v>140</v>
      </c>
      <c r="J123" s="34" t="s">
        <v>55</v>
      </c>
      <c r="K123" s="37" t="s">
        <v>140</v>
      </c>
      <c r="L123" s="34" t="s">
        <v>54</v>
      </c>
    </row>
    <row r="124" spans="1:12" x14ac:dyDescent="0.2">
      <c r="A124" s="2">
        <f t="shared" si="2"/>
        <v>123</v>
      </c>
      <c r="B124" s="6" t="str">
        <f>HYPERLINK("http://cipapp.sandiego.gov/CIPDetail.aspx?ID="&amp;FY20_Published[[#This Row],[Project Number]],C124)</f>
        <v>Chollas Lake Electrical Upgrade</v>
      </c>
      <c r="C124" s="31" t="s">
        <v>116</v>
      </c>
      <c r="D124" s="34" t="s">
        <v>82</v>
      </c>
      <c r="E124" s="34" t="s">
        <v>348</v>
      </c>
      <c r="F124" s="34" t="s">
        <v>0</v>
      </c>
      <c r="G124" s="40">
        <v>424000</v>
      </c>
      <c r="H124" s="40">
        <v>850000</v>
      </c>
      <c r="I124" s="37" t="s">
        <v>140</v>
      </c>
      <c r="J124" s="34" t="s">
        <v>55</v>
      </c>
      <c r="K124" s="37" t="s">
        <v>140</v>
      </c>
      <c r="L124" s="34" t="s">
        <v>55</v>
      </c>
    </row>
    <row r="125" spans="1:12" x14ac:dyDescent="0.2">
      <c r="A125" s="2">
        <f t="shared" si="2"/>
        <v>124</v>
      </c>
      <c r="B125" s="6" t="str">
        <f>HYPERLINK("http://cipapp.sandiego.gov/CIPDetail.aspx?ID="&amp;FY20_Published[[#This Row],[Project Number]],C125)</f>
        <v>Citywide Street Lights Group 1701</v>
      </c>
      <c r="C125" s="31" t="s">
        <v>212</v>
      </c>
      <c r="D125" s="34" t="s">
        <v>211</v>
      </c>
      <c r="E125" s="34" t="s">
        <v>130</v>
      </c>
      <c r="F125" s="34" t="s">
        <v>0</v>
      </c>
      <c r="G125" s="40">
        <v>419499.99969999999</v>
      </c>
      <c r="H125" s="40">
        <v>705599.99970000004</v>
      </c>
      <c r="I125" s="37" t="s">
        <v>140</v>
      </c>
      <c r="J125" s="34" t="s">
        <v>52</v>
      </c>
      <c r="K125" s="37" t="s">
        <v>140</v>
      </c>
      <c r="L125" s="34" t="s">
        <v>54</v>
      </c>
    </row>
    <row r="126" spans="1:12" x14ac:dyDescent="0.2">
      <c r="A126" s="2">
        <f t="shared" si="2"/>
        <v>125</v>
      </c>
      <c r="B126" s="6" t="str">
        <f>HYPERLINK("http://cipapp.sandiego.gov/CIPDetail.aspx?ID="&amp;FY20_Published[[#This Row],[Project Number]],C126)</f>
        <v>Adams Avenue (1620) Storm Drain Replacement</v>
      </c>
      <c r="C126" s="36" t="s">
        <v>217</v>
      </c>
      <c r="D126" s="34" t="s">
        <v>71</v>
      </c>
      <c r="E126" s="34" t="s">
        <v>344</v>
      </c>
      <c r="F126" s="34" t="s">
        <v>0</v>
      </c>
      <c r="G126" s="40">
        <v>390999.98690000002</v>
      </c>
      <c r="H126" s="40">
        <v>1751932.9868000001</v>
      </c>
      <c r="I126" s="37" t="s">
        <v>140</v>
      </c>
      <c r="J126" s="34" t="s">
        <v>53</v>
      </c>
      <c r="K126" s="37" t="s">
        <v>140</v>
      </c>
      <c r="L126" s="34" t="s">
        <v>52</v>
      </c>
    </row>
    <row r="127" spans="1:12" x14ac:dyDescent="0.2">
      <c r="A127" s="2">
        <f t="shared" si="2"/>
        <v>126</v>
      </c>
      <c r="B127" s="6" t="str">
        <f>HYPERLINK("http://cipapp.sandiego.gov/CIPDetail.aspx?ID="&amp;FY20_Published[[#This Row],[Project Number]],C127)</f>
        <v>AC Water &amp; Sewer Group 1056 (S)</v>
      </c>
      <c r="C127" s="31" t="s">
        <v>126</v>
      </c>
      <c r="D127" s="34" t="s">
        <v>94</v>
      </c>
      <c r="E127" s="34" t="s">
        <v>132</v>
      </c>
      <c r="F127" s="34" t="s">
        <v>0</v>
      </c>
      <c r="G127" s="40">
        <v>368705.07</v>
      </c>
      <c r="H127" s="40">
        <v>428605.07</v>
      </c>
      <c r="I127" s="37" t="s">
        <v>139</v>
      </c>
      <c r="J127" s="34" t="s">
        <v>52</v>
      </c>
      <c r="K127" s="37" t="s">
        <v>140</v>
      </c>
      <c r="L127" s="34" t="s">
        <v>53</v>
      </c>
    </row>
    <row r="128" spans="1:12" x14ac:dyDescent="0.2">
      <c r="A128" s="2">
        <f t="shared" si="2"/>
        <v>127</v>
      </c>
      <c r="B128" s="6" t="str">
        <f>HYPERLINK("http://cipapp.sandiego.gov/CIPDetail.aspx?ID="&amp;FY20_Published[[#This Row],[Project Number]],C128)</f>
        <v>Dusty Rhodes Parking Lot Improvements</v>
      </c>
      <c r="C128" s="36" t="s">
        <v>316</v>
      </c>
      <c r="D128" s="34" t="s">
        <v>315</v>
      </c>
      <c r="E128" s="34" t="s">
        <v>131</v>
      </c>
      <c r="F128" s="34" t="s">
        <v>0</v>
      </c>
      <c r="G128" s="40">
        <v>338720</v>
      </c>
      <c r="H128" s="40">
        <v>641999.99970000004</v>
      </c>
      <c r="I128" s="37" t="s">
        <v>140</v>
      </c>
      <c r="J128" s="34" t="s">
        <v>55</v>
      </c>
      <c r="K128" s="37" t="s">
        <v>140</v>
      </c>
      <c r="L128" s="34" t="s">
        <v>54</v>
      </c>
    </row>
    <row r="129" spans="1:12" x14ac:dyDescent="0.2">
      <c r="A129" s="2">
        <f t="shared" si="2"/>
        <v>128</v>
      </c>
      <c r="B129" s="6" t="str">
        <f>HYPERLINK("http://cipapp.sandiego.gov/CIPDetail.aspx?ID="&amp;FY20_Published[[#This Row],[Project Number]],C129)</f>
        <v>Soledad Pressure Reducing Stn Hatch (w)</v>
      </c>
      <c r="C129" s="31" t="s">
        <v>338</v>
      </c>
      <c r="D129" s="34" t="s">
        <v>337</v>
      </c>
      <c r="E129" s="34" t="s">
        <v>132</v>
      </c>
      <c r="F129" s="34" t="s">
        <v>0</v>
      </c>
      <c r="G129" s="40">
        <v>324999.99890000001</v>
      </c>
      <c r="H129" s="40">
        <v>499999.9988</v>
      </c>
      <c r="I129" s="37" t="s">
        <v>140</v>
      </c>
      <c r="J129" s="34" t="s">
        <v>52</v>
      </c>
      <c r="K129" s="37" t="s">
        <v>140</v>
      </c>
      <c r="L129" s="34" t="s">
        <v>54</v>
      </c>
    </row>
    <row r="130" spans="1:12" x14ac:dyDescent="0.2">
      <c r="A130" s="2">
        <f t="shared" si="2"/>
        <v>129</v>
      </c>
      <c r="B130" s="6" t="str">
        <f>HYPERLINK("http://cipapp.sandiego.gov/CIPDetail.aspx?ID="&amp;FY20_Published[[#This Row],[Project Number]],C130)</f>
        <v>Governor Dr @ Lakewood St Traffic Signal</v>
      </c>
      <c r="C130" s="31" t="s">
        <v>108</v>
      </c>
      <c r="D130" s="34" t="s">
        <v>72</v>
      </c>
      <c r="E130" s="34" t="s">
        <v>130</v>
      </c>
      <c r="F130" s="34" t="s">
        <v>0</v>
      </c>
      <c r="G130" s="40">
        <v>306925</v>
      </c>
      <c r="H130" s="40">
        <v>589859.10930000001</v>
      </c>
      <c r="I130" s="37" t="s">
        <v>139</v>
      </c>
      <c r="J130" s="34" t="s">
        <v>54</v>
      </c>
      <c r="K130" s="37" t="s">
        <v>140</v>
      </c>
      <c r="L130" s="34" t="s">
        <v>55</v>
      </c>
    </row>
    <row r="131" spans="1:12" x14ac:dyDescent="0.2">
      <c r="A131" s="2">
        <f t="shared" si="2"/>
        <v>130</v>
      </c>
      <c r="B131" s="6" t="str">
        <f>HYPERLINK("http://cipapp.sandiego.gov/CIPDetail.aspx?ID="&amp;FY20_Published[[#This Row],[Project Number]],C131)</f>
        <v>Chollas Paint Booth</v>
      </c>
      <c r="C131" s="31" t="s">
        <v>103</v>
      </c>
      <c r="D131" s="34" t="s">
        <v>66</v>
      </c>
      <c r="E131" s="34" t="s">
        <v>350</v>
      </c>
      <c r="F131" s="34" t="s">
        <v>0</v>
      </c>
      <c r="G131" s="40">
        <v>303000</v>
      </c>
      <c r="H131" s="40">
        <v>665999.99939999997</v>
      </c>
      <c r="I131" s="37" t="s">
        <v>139</v>
      </c>
      <c r="J131" s="34" t="s">
        <v>55</v>
      </c>
      <c r="K131" s="37" t="s">
        <v>140</v>
      </c>
      <c r="L131" s="34" t="s">
        <v>55</v>
      </c>
    </row>
    <row r="132" spans="1:12" x14ac:dyDescent="0.2">
      <c r="A132" s="2">
        <f t="shared" si="2"/>
        <v>131</v>
      </c>
      <c r="B132" s="6" t="str">
        <f>HYPERLINK("http://cipapp.sandiego.gov/CIPDetail.aspx?ID="&amp;FY20_Published[[#This Row],[Project Number]],C132)</f>
        <v>Reo Drive New Streetlights</v>
      </c>
      <c r="C132" s="31" t="s">
        <v>295</v>
      </c>
      <c r="D132" s="34" t="s">
        <v>294</v>
      </c>
      <c r="E132" s="34" t="s">
        <v>130</v>
      </c>
      <c r="F132" s="34" t="s">
        <v>0</v>
      </c>
      <c r="G132" s="40">
        <v>287500</v>
      </c>
      <c r="H132" s="40">
        <v>428299.9999</v>
      </c>
      <c r="I132" s="37" t="s">
        <v>140</v>
      </c>
      <c r="J132" s="34" t="s">
        <v>52</v>
      </c>
      <c r="K132" s="37" t="s">
        <v>140</v>
      </c>
      <c r="L132" s="34" t="s">
        <v>54</v>
      </c>
    </row>
    <row r="133" spans="1:12" x14ac:dyDescent="0.2">
      <c r="A133" s="2">
        <f t="shared" si="2"/>
        <v>132</v>
      </c>
      <c r="B133" s="6" t="str">
        <f>HYPERLINK("http://cipapp.sandiego.gov/CIPDetail.aspx?ID="&amp;FY20_Published[[#This Row],[Project Number]],C133)</f>
        <v>Kettner &amp; Palm Pedestrian Hybrid Beacon</v>
      </c>
      <c r="C133" s="15" t="s">
        <v>169</v>
      </c>
      <c r="D133" s="34" t="s">
        <v>168</v>
      </c>
      <c r="E133" s="34" t="s">
        <v>130</v>
      </c>
      <c r="F133" s="34" t="s">
        <v>50</v>
      </c>
      <c r="G133" s="40">
        <v>275100</v>
      </c>
      <c r="H133" s="40">
        <v>481399.9999</v>
      </c>
      <c r="I133" s="37" t="s">
        <v>139</v>
      </c>
      <c r="J133" s="34" t="s">
        <v>52</v>
      </c>
      <c r="K133" s="37" t="s">
        <v>140</v>
      </c>
      <c r="L133" s="34" t="s">
        <v>54</v>
      </c>
    </row>
    <row r="134" spans="1:12" x14ac:dyDescent="0.2">
      <c r="A134" s="2">
        <f t="shared" si="2"/>
        <v>133</v>
      </c>
      <c r="B134" s="6" t="str">
        <f>HYPERLINK("http://cipapp.sandiego.gov/CIPDetail.aspx?ID="&amp;FY20_Published[[#This Row],[Project Number]],C134)</f>
        <v>73rd St-El Cajon Bl to Saranac-Sidewalk</v>
      </c>
      <c r="C134" s="31" t="s">
        <v>197</v>
      </c>
      <c r="D134" s="34" t="s">
        <v>196</v>
      </c>
      <c r="E134" s="34" t="s">
        <v>130</v>
      </c>
      <c r="F134" s="34" t="s">
        <v>0</v>
      </c>
      <c r="G134" s="40">
        <v>274999.99959999998</v>
      </c>
      <c r="H134" s="40">
        <v>651749.99939999997</v>
      </c>
      <c r="I134" s="37" t="s">
        <v>140</v>
      </c>
      <c r="J134" s="34" t="s">
        <v>55</v>
      </c>
      <c r="K134" s="37" t="s">
        <v>140</v>
      </c>
      <c r="L134" s="34" t="s">
        <v>54</v>
      </c>
    </row>
    <row r="135" spans="1:12" x14ac:dyDescent="0.2">
      <c r="A135" s="2">
        <f t="shared" si="2"/>
        <v>134</v>
      </c>
      <c r="B135" s="6" t="str">
        <f>HYPERLINK("http://cipapp.sandiego.gov/CIPDetail.aspx?ID="&amp;FY20_Published[[#This Row],[Project Number]],C135)</f>
        <v>Point Loma Library Chiller Replacement</v>
      </c>
      <c r="C135" s="31" t="s">
        <v>114</v>
      </c>
      <c r="D135" s="34" t="s">
        <v>79</v>
      </c>
      <c r="E135" s="34" t="s">
        <v>347</v>
      </c>
      <c r="F135" s="34" t="s">
        <v>50</v>
      </c>
      <c r="G135" s="40">
        <v>252756.22</v>
      </c>
      <c r="H135" s="40">
        <v>560000.02989999996</v>
      </c>
      <c r="I135" s="37" t="s">
        <v>139</v>
      </c>
      <c r="J135" s="34" t="s">
        <v>52</v>
      </c>
      <c r="K135" s="37" t="s">
        <v>140</v>
      </c>
      <c r="L135" s="34" t="s">
        <v>55</v>
      </c>
    </row>
    <row r="136" spans="1:12" x14ac:dyDescent="0.2">
      <c r="A136" s="2">
        <f t="shared" si="2"/>
        <v>135</v>
      </c>
      <c r="B136" s="6" t="str">
        <f>HYPERLINK("http://cipapp.sandiego.gov/CIPDetail.aspx?ID="&amp;FY20_Published[[#This Row],[Project Number]],C136)</f>
        <v>El Cajon Blvd (Highland Ave – Chamoune Ave) streetlights</v>
      </c>
      <c r="C136" s="31" t="s">
        <v>282</v>
      </c>
      <c r="D136" s="34" t="s">
        <v>281</v>
      </c>
      <c r="E136" s="34" t="s">
        <v>346</v>
      </c>
      <c r="F136" s="34" t="s">
        <v>0</v>
      </c>
      <c r="G136" s="40">
        <v>250000</v>
      </c>
      <c r="H136" s="40">
        <v>300000</v>
      </c>
      <c r="I136" s="37" t="s">
        <v>139</v>
      </c>
      <c r="J136" s="34" t="s">
        <v>54</v>
      </c>
      <c r="K136" s="37" t="s">
        <v>140</v>
      </c>
      <c r="L136" s="34" t="s">
        <v>55</v>
      </c>
    </row>
    <row r="137" spans="1:12" x14ac:dyDescent="0.2">
      <c r="A137" s="2">
        <f t="shared" si="2"/>
        <v>136</v>
      </c>
      <c r="B137" s="6" t="str">
        <f>HYPERLINK("http://cipapp.sandiego.gov/CIPDetail.aspx?ID="&amp;FY20_Published[[#This Row],[Project Number]],C137)</f>
        <v>Marlesta/Beagle (Gen-B/M-Ashf) SL UU465</v>
      </c>
      <c r="C137" s="31" t="s">
        <v>227</v>
      </c>
      <c r="D137" s="34" t="s">
        <v>226</v>
      </c>
      <c r="E137" s="34" t="s">
        <v>346</v>
      </c>
      <c r="F137" s="34" t="s">
        <v>0</v>
      </c>
      <c r="G137" s="40">
        <v>211000</v>
      </c>
      <c r="H137" s="40">
        <v>350000</v>
      </c>
      <c r="I137" s="37" t="s">
        <v>140</v>
      </c>
      <c r="J137" s="34" t="s">
        <v>55</v>
      </c>
      <c r="K137" s="37" t="s">
        <v>140</v>
      </c>
      <c r="L137" s="34" t="s">
        <v>52</v>
      </c>
    </row>
    <row r="138" spans="1:12" x14ac:dyDescent="0.2">
      <c r="A138" s="2">
        <f t="shared" si="2"/>
        <v>137</v>
      </c>
      <c r="B138" s="6" t="str">
        <f>HYPERLINK("http://cipapp.sandiego.gov/CIPDetail.aspx?ID="&amp;FY20_Published[[#This Row],[Project Number]],C138)</f>
        <v>AC Water and Sewer Group 1023B (S)</v>
      </c>
      <c r="C138" s="31" t="s">
        <v>297</v>
      </c>
      <c r="D138" s="34" t="s">
        <v>296</v>
      </c>
      <c r="E138" s="34" t="s">
        <v>132</v>
      </c>
      <c r="F138" s="34" t="s">
        <v>0</v>
      </c>
      <c r="G138" s="40">
        <v>199999.99969999999</v>
      </c>
      <c r="H138" s="40">
        <v>325999.99959999998</v>
      </c>
      <c r="I138" s="37" t="s">
        <v>140</v>
      </c>
      <c r="J138" s="34" t="s">
        <v>55</v>
      </c>
      <c r="K138" s="37" t="s">
        <v>140</v>
      </c>
      <c r="L138" s="34" t="s">
        <v>54</v>
      </c>
    </row>
    <row r="139" spans="1:12" x14ac:dyDescent="0.2">
      <c r="A139" s="2">
        <f t="shared" si="2"/>
        <v>138</v>
      </c>
      <c r="B139" s="6" t="str">
        <f>HYPERLINK("http://cipapp.sandiego.gov/CIPDetail.aspx?ID="&amp;FY20_Published[[#This Row],[Project Number]],C139)</f>
        <v>Palm Avenue Storm Drain Replacement</v>
      </c>
      <c r="C139" s="31" t="s">
        <v>155</v>
      </c>
      <c r="D139" s="34" t="s">
        <v>31</v>
      </c>
      <c r="E139" s="34" t="s">
        <v>344</v>
      </c>
      <c r="F139" s="34" t="s">
        <v>50</v>
      </c>
      <c r="G139" s="40">
        <v>190869</v>
      </c>
      <c r="H139" s="40">
        <v>564208.06000000006</v>
      </c>
      <c r="I139" s="37" t="s">
        <v>140</v>
      </c>
      <c r="J139" s="34" t="s">
        <v>53</v>
      </c>
      <c r="K139" s="37" t="s">
        <v>140</v>
      </c>
      <c r="L139" s="34" t="s">
        <v>55</v>
      </c>
    </row>
    <row r="140" spans="1:12" x14ac:dyDescent="0.2">
      <c r="A140" s="2">
        <f t="shared" si="2"/>
        <v>139</v>
      </c>
      <c r="B140" s="6" t="str">
        <f>HYPERLINK("http://cipapp.sandiego.gov/CIPDetail.aspx?ID="&amp;FY20_Published[[#This Row],[Project Number]],C140)</f>
        <v>Miramar Landfill Fee Booth Truck Scale #3 Replacement</v>
      </c>
      <c r="C140" s="31" t="s">
        <v>255</v>
      </c>
      <c r="D140" s="34" t="s">
        <v>254</v>
      </c>
      <c r="E140" s="34" t="s">
        <v>135</v>
      </c>
      <c r="F140" s="34" t="s">
        <v>352</v>
      </c>
      <c r="G140" s="40">
        <v>190000</v>
      </c>
      <c r="H140" s="40">
        <v>220000</v>
      </c>
      <c r="I140" s="37" t="s">
        <v>140</v>
      </c>
      <c r="J140" s="34" t="s">
        <v>52</v>
      </c>
      <c r="K140" s="37" t="s">
        <v>140</v>
      </c>
      <c r="L140" s="34" t="s">
        <v>52</v>
      </c>
    </row>
    <row r="141" spans="1:12" x14ac:dyDescent="0.2">
      <c r="A141" s="2">
        <f t="shared" si="2"/>
        <v>140</v>
      </c>
      <c r="B141" s="6" t="str">
        <f>HYPERLINK("http://cipapp.sandiego.gov/CIPDetail.aspx?ID="&amp;FY20_Published[[#This Row],[Project Number]],C141)</f>
        <v>Miramar Landfill Outbound Scale #5 Replacement</v>
      </c>
      <c r="C141" s="15" t="s">
        <v>257</v>
      </c>
      <c r="D141" s="34" t="s">
        <v>256</v>
      </c>
      <c r="E141" s="34" t="s">
        <v>135</v>
      </c>
      <c r="F141" s="34" t="s">
        <v>352</v>
      </c>
      <c r="G141" s="40">
        <v>190000</v>
      </c>
      <c r="H141" s="40">
        <v>220000</v>
      </c>
      <c r="I141" s="37" t="s">
        <v>140</v>
      </c>
      <c r="J141" s="34" t="s">
        <v>52</v>
      </c>
      <c r="K141" s="37" t="s">
        <v>140</v>
      </c>
      <c r="L141" s="34" t="s">
        <v>52</v>
      </c>
    </row>
    <row r="142" spans="1:12" x14ac:dyDescent="0.2">
      <c r="A142" s="2">
        <f t="shared" si="2"/>
        <v>141</v>
      </c>
      <c r="B142" s="6" t="str">
        <f>HYPERLINK("http://cipapp.sandiego.gov/CIPDetail.aspx?ID="&amp;FY20_Published[[#This Row],[Project Number]],C142)</f>
        <v>Talmadge Traffic Calming Infrastructure</v>
      </c>
      <c r="C142" s="15" t="s">
        <v>117</v>
      </c>
      <c r="D142" s="34" t="s">
        <v>83</v>
      </c>
      <c r="E142" s="34" t="s">
        <v>131</v>
      </c>
      <c r="F142" s="34" t="s">
        <v>0</v>
      </c>
      <c r="G142" s="40">
        <v>178099.8597</v>
      </c>
      <c r="H142" s="40">
        <v>338963.99969999999</v>
      </c>
      <c r="I142" s="37" t="s">
        <v>139</v>
      </c>
      <c r="J142" s="34" t="s">
        <v>52</v>
      </c>
      <c r="K142" s="37" t="s">
        <v>140</v>
      </c>
      <c r="L142" s="34" t="s">
        <v>53</v>
      </c>
    </row>
    <row r="143" spans="1:12" x14ac:dyDescent="0.2">
      <c r="A143" s="2">
        <f t="shared" si="2"/>
        <v>142</v>
      </c>
      <c r="B143" s="6" t="str">
        <f>HYPERLINK("http://cipapp.sandiego.gov/CIPDetail.aspx?ID="&amp;FY20_Published[[#This Row],[Project Number]],C143)</f>
        <v xml:space="preserve">Linda Vista Skate Park Phase 2 </v>
      </c>
      <c r="C143" s="17" t="s">
        <v>274</v>
      </c>
      <c r="D143" s="34" t="s">
        <v>77</v>
      </c>
      <c r="E143" s="34" t="s">
        <v>131</v>
      </c>
      <c r="F143" s="34" t="s">
        <v>50</v>
      </c>
      <c r="G143" s="40">
        <v>168538.87</v>
      </c>
      <c r="H143" s="40">
        <v>429768.86989999999</v>
      </c>
      <c r="I143" s="37" t="s">
        <v>139</v>
      </c>
      <c r="J143" s="34" t="s">
        <v>54</v>
      </c>
      <c r="K143" s="37" t="s">
        <v>140</v>
      </c>
      <c r="L143" s="34" t="s">
        <v>55</v>
      </c>
    </row>
    <row r="144" spans="1:12" x14ac:dyDescent="0.2">
      <c r="A144" s="2">
        <f t="shared" si="2"/>
        <v>143</v>
      </c>
      <c r="B144" s="6" t="str">
        <f>HYPERLINK("http://cipapp.sandiego.gov/CIPDetail.aspx?ID="&amp;FY20_Published[[#This Row],[Project Number]],C144)</f>
        <v>Citywide Street Lights Group 1801</v>
      </c>
      <c r="C144" s="31" t="s">
        <v>129</v>
      </c>
      <c r="D144" s="34" t="s">
        <v>96</v>
      </c>
      <c r="E144" s="34" t="s">
        <v>130</v>
      </c>
      <c r="F144" s="34" t="s">
        <v>0</v>
      </c>
      <c r="G144" s="40">
        <v>162762</v>
      </c>
      <c r="H144" s="40">
        <v>249999.9994</v>
      </c>
      <c r="I144" s="37" t="s">
        <v>140</v>
      </c>
      <c r="J144" s="34" t="s">
        <v>52</v>
      </c>
      <c r="K144" s="37" t="s">
        <v>140</v>
      </c>
      <c r="L144" s="34" t="s">
        <v>54</v>
      </c>
    </row>
    <row r="145" spans="1:12" x14ac:dyDescent="0.2">
      <c r="A145" s="2">
        <f t="shared" si="2"/>
        <v>144</v>
      </c>
      <c r="B145" s="6" t="str">
        <f>HYPERLINK("http://cipapp.sandiego.gov/CIPDetail.aspx?ID="&amp;FY20_Published[[#This Row],[Project Number]],C145)</f>
        <v>Storm Drain Group 968</v>
      </c>
      <c r="C145" s="31" t="s">
        <v>37</v>
      </c>
      <c r="D145" s="34" t="s">
        <v>33</v>
      </c>
      <c r="E145" s="34" t="s">
        <v>344</v>
      </c>
      <c r="F145" s="34" t="s">
        <v>0</v>
      </c>
      <c r="G145" s="40">
        <v>156810</v>
      </c>
      <c r="H145" s="40">
        <v>296757</v>
      </c>
      <c r="I145" s="37" t="s">
        <v>138</v>
      </c>
      <c r="J145" s="34" t="s">
        <v>52</v>
      </c>
      <c r="K145" s="37" t="s">
        <v>140</v>
      </c>
      <c r="L145" s="34" t="s">
        <v>55</v>
      </c>
    </row>
    <row r="146" spans="1:12" x14ac:dyDescent="0.2">
      <c r="A146" s="2">
        <f t="shared" si="2"/>
        <v>145</v>
      </c>
      <c r="B146" s="6" t="str">
        <f>HYPERLINK("http://cipapp.sandiego.gov/CIPDetail.aspx?ID="&amp;FY20_Published[[#This Row],[Project Number]],C146)</f>
        <v>Regional Arterial Guardrail Group 2a</v>
      </c>
      <c r="C146" s="33" t="s">
        <v>263</v>
      </c>
      <c r="D146" s="34" t="s">
        <v>262</v>
      </c>
      <c r="E146" s="34" t="s">
        <v>346</v>
      </c>
      <c r="F146" s="34" t="s">
        <v>0</v>
      </c>
      <c r="G146" s="40">
        <v>142000</v>
      </c>
      <c r="H146" s="40">
        <v>311499.9999</v>
      </c>
      <c r="I146" s="37" t="s">
        <v>140</v>
      </c>
      <c r="J146" s="34" t="s">
        <v>55</v>
      </c>
      <c r="K146" s="37" t="s">
        <v>140</v>
      </c>
      <c r="L146" s="34" t="s">
        <v>54</v>
      </c>
    </row>
    <row r="147" spans="1:12" x14ac:dyDescent="0.2">
      <c r="A147" s="2">
        <f t="shared" si="2"/>
        <v>146</v>
      </c>
      <c r="B147" s="6" t="str">
        <f>HYPERLINK("http://cipapp.sandiego.gov/CIPDetail.aspx?ID="&amp;FY20_Published[[#This Row],[Project Number]],C147)</f>
        <v>Redwood St (Pershing-Boundary) SL UU611</v>
      </c>
      <c r="C147" s="31" t="s">
        <v>307</v>
      </c>
      <c r="D147" s="34" t="s">
        <v>306</v>
      </c>
      <c r="E147" s="34" t="s">
        <v>346</v>
      </c>
      <c r="F147" s="34" t="s">
        <v>0</v>
      </c>
      <c r="G147" s="40">
        <v>122800</v>
      </c>
      <c r="H147" s="40">
        <v>252000</v>
      </c>
      <c r="I147" s="37" t="s">
        <v>139</v>
      </c>
      <c r="J147" s="34" t="s">
        <v>54</v>
      </c>
      <c r="K147" s="37" t="s">
        <v>140</v>
      </c>
      <c r="L147" s="34" t="s">
        <v>54</v>
      </c>
    </row>
    <row r="148" spans="1:12" x14ac:dyDescent="0.2">
      <c r="A148" s="2">
        <f t="shared" si="2"/>
        <v>147</v>
      </c>
      <c r="B148" s="6" t="str">
        <f>HYPERLINK("http://cipapp.sandiego.gov/CIPDetail.aspx?ID="&amp;FY20_Published[[#This Row],[Project Number]],C148)</f>
        <v>Mt Acadia (Mt Alifan-Mt Burnham)SL UU621</v>
      </c>
      <c r="C148" s="31" t="s">
        <v>189</v>
      </c>
      <c r="D148" s="34" t="s">
        <v>188</v>
      </c>
      <c r="E148" s="34" t="s">
        <v>346</v>
      </c>
      <c r="F148" s="34" t="s">
        <v>50</v>
      </c>
      <c r="G148" s="40">
        <v>109631.08</v>
      </c>
      <c r="H148" s="40">
        <v>202431.08</v>
      </c>
      <c r="I148" s="37" t="s">
        <v>139</v>
      </c>
      <c r="J148" s="34" t="s">
        <v>54</v>
      </c>
      <c r="K148" s="37" t="s">
        <v>140</v>
      </c>
      <c r="L148" s="34" t="s">
        <v>55</v>
      </c>
    </row>
    <row r="149" spans="1:12" x14ac:dyDescent="0.2">
      <c r="A149" s="2">
        <f t="shared" si="2"/>
        <v>148</v>
      </c>
      <c r="B149" s="6" t="str">
        <f>HYPERLINK("http://cipapp.sandiego.gov/CIPDetail.aspx?ID="&amp;FY20_Published[[#This Row],[Project Number]],C149)</f>
        <v>Otay WTP-Basin #1 Concrete Restoration</v>
      </c>
      <c r="C149" s="31" t="s">
        <v>154</v>
      </c>
      <c r="D149" s="34" t="s">
        <v>153</v>
      </c>
      <c r="E149" s="34" t="s">
        <v>132</v>
      </c>
      <c r="F149" s="34" t="s">
        <v>0</v>
      </c>
      <c r="G149" s="40">
        <v>75000</v>
      </c>
      <c r="H149" s="40">
        <v>3576644.9997</v>
      </c>
      <c r="I149" s="37" t="s">
        <v>138</v>
      </c>
      <c r="J149" s="34" t="s">
        <v>54</v>
      </c>
      <c r="K149" s="37" t="s">
        <v>140</v>
      </c>
      <c r="L149" s="34" t="s">
        <v>52</v>
      </c>
    </row>
    <row r="150" spans="1:12" x14ac:dyDescent="0.2">
      <c r="A150" s="2">
        <f t="shared" si="2"/>
        <v>149</v>
      </c>
      <c r="B150" s="6" t="str">
        <f>HYPERLINK("http://cipapp.sandiego.gov/CIPDetail.aspx?ID="&amp;FY20_Published[[#This Row],[Project Number]],C150)</f>
        <v>Alvarado WTP Basins Baffle Wall Doors</v>
      </c>
      <c r="C150" s="31" t="s">
        <v>330</v>
      </c>
      <c r="D150" s="34" t="s">
        <v>329</v>
      </c>
      <c r="E150" s="34" t="s">
        <v>132</v>
      </c>
      <c r="F150" s="34" t="s">
        <v>50</v>
      </c>
      <c r="G150" s="40">
        <v>66700</v>
      </c>
      <c r="H150" s="40">
        <v>130800</v>
      </c>
      <c r="I150" s="37" t="s">
        <v>140</v>
      </c>
      <c r="J150" s="34" t="s">
        <v>52</v>
      </c>
      <c r="K150" s="37" t="s">
        <v>140</v>
      </c>
      <c r="L150" s="34" t="s">
        <v>54</v>
      </c>
    </row>
    <row r="151" spans="1:12" x14ac:dyDescent="0.2">
      <c r="A151" s="2">
        <f t="shared" si="2"/>
        <v>150</v>
      </c>
      <c r="B151" s="6" t="str">
        <f>HYPERLINK("http://cipapp.sandiego.gov/CIPDetail.aspx?ID="&amp;FY20_Published[[#This Row],[Project Number]],C151)</f>
        <v>AC Water &amp; Sewer Group 1056 (BL)</v>
      </c>
      <c r="C151" s="31" t="s">
        <v>341</v>
      </c>
      <c r="D151" s="34" t="s">
        <v>340</v>
      </c>
      <c r="E151" s="34" t="s">
        <v>351</v>
      </c>
      <c r="F151" s="34" t="s">
        <v>0</v>
      </c>
      <c r="G151" s="40">
        <v>63999.9997</v>
      </c>
      <c r="H151" s="40">
        <v>63999.9997</v>
      </c>
      <c r="I151" s="37" t="s">
        <v>139</v>
      </c>
      <c r="J151" s="34" t="s">
        <v>52</v>
      </c>
      <c r="K151" s="37" t="s">
        <v>140</v>
      </c>
      <c r="L151" s="34" t="s">
        <v>53</v>
      </c>
    </row>
    <row r="152" spans="1:12" x14ac:dyDescent="0.2">
      <c r="A152" s="2">
        <f t="shared" si="2"/>
        <v>151</v>
      </c>
      <c r="B152" s="6" t="str">
        <f>HYPERLINK("http://cipapp.sandiego.gov/CIPDetail.aspx?ID="&amp;FY20_Published[[#This Row],[Project Number]],C152)</f>
        <v>Balboa Park Golf Course - Bathroom Remod</v>
      </c>
      <c r="C152" s="36" t="s">
        <v>115</v>
      </c>
      <c r="D152" s="34" t="s">
        <v>80</v>
      </c>
      <c r="E152" s="34" t="s">
        <v>131</v>
      </c>
      <c r="F152" s="34" t="s">
        <v>50</v>
      </c>
      <c r="G152" s="40">
        <v>61999.999900000003</v>
      </c>
      <c r="H152" s="40">
        <v>188999.9999</v>
      </c>
      <c r="I152" s="37" t="s">
        <v>140</v>
      </c>
      <c r="J152" s="34" t="s">
        <v>55</v>
      </c>
      <c r="K152" s="37" t="s">
        <v>140</v>
      </c>
      <c r="L152" s="34" t="s">
        <v>54</v>
      </c>
    </row>
    <row r="153" spans="1:12" x14ac:dyDescent="0.2">
      <c r="A153" s="2">
        <f t="shared" si="2"/>
        <v>152</v>
      </c>
      <c r="B153" s="6" t="str">
        <f>HYPERLINK("http://cipapp.sandiego.gov/CIPDetail.aspx?ID="&amp;FY20_Published[[#This Row],[Project Number]],C153)</f>
        <v>Cchavez Pkwy (I5-Comml) UU27</v>
      </c>
      <c r="C153" s="32" t="s">
        <v>312</v>
      </c>
      <c r="D153" s="34" t="s">
        <v>311</v>
      </c>
      <c r="E153" s="34" t="s">
        <v>130</v>
      </c>
      <c r="F153" s="34" t="s">
        <v>50</v>
      </c>
      <c r="G153" s="40">
        <v>60000</v>
      </c>
      <c r="H153" s="40">
        <v>150000</v>
      </c>
      <c r="I153" s="37" t="s">
        <v>139</v>
      </c>
      <c r="J153" s="34" t="s">
        <v>54</v>
      </c>
      <c r="K153" s="37" t="s">
        <v>140</v>
      </c>
      <c r="L153" s="34" t="s">
        <v>52</v>
      </c>
    </row>
    <row r="154" spans="1:12" x14ac:dyDescent="0.2">
      <c r="A154" s="2">
        <f t="shared" si="2"/>
        <v>153</v>
      </c>
      <c r="B154" s="6" t="str">
        <f>HYPERLINK("http://cipapp.sandiego.gov/CIPDetail.aspx?ID="&amp;FY20_Published[[#This Row],[Project Number]],C154)</f>
        <v>Citywide Street Lights 1950</v>
      </c>
      <c r="C154" s="31" t="s">
        <v>48</v>
      </c>
      <c r="D154" s="34" t="s">
        <v>28</v>
      </c>
      <c r="E154" s="34" t="s">
        <v>130</v>
      </c>
      <c r="F154" s="34" t="s">
        <v>50</v>
      </c>
      <c r="G154" s="40">
        <v>54000</v>
      </c>
      <c r="H154" s="40">
        <v>2600000</v>
      </c>
      <c r="I154" s="37" t="s">
        <v>140</v>
      </c>
      <c r="J154" s="34" t="s">
        <v>55</v>
      </c>
      <c r="K154" s="37" t="s">
        <v>140</v>
      </c>
      <c r="L154" s="34" t="s">
        <v>55</v>
      </c>
    </row>
    <row r="155" spans="1:12" x14ac:dyDescent="0.2">
      <c r="A155" s="2">
        <f t="shared" si="2"/>
        <v>154</v>
      </c>
      <c r="B155" s="6" t="str">
        <f>HYPERLINK("http://cipapp.sandiego.gov/CIPDetail.aspx?ID="&amp;FY20_Published[[#This Row],[Project Number]],C155)</f>
        <v>Kellogg Comfort Station Improvements</v>
      </c>
      <c r="C155" s="31" t="s">
        <v>251</v>
      </c>
      <c r="D155" s="34" t="s">
        <v>250</v>
      </c>
      <c r="E155" s="34" t="s">
        <v>349</v>
      </c>
      <c r="F155" s="34" t="s">
        <v>50</v>
      </c>
      <c r="G155" s="40">
        <v>52000</v>
      </c>
      <c r="H155" s="40">
        <v>126000</v>
      </c>
      <c r="I155" s="37" t="s">
        <v>140</v>
      </c>
      <c r="J155" s="34" t="s">
        <v>55</v>
      </c>
      <c r="K155" s="37" t="s">
        <v>140</v>
      </c>
      <c r="L155" s="34" t="s">
        <v>54</v>
      </c>
    </row>
    <row r="156" spans="1:12" x14ac:dyDescent="0.2">
      <c r="A156" s="2">
        <f t="shared" si="2"/>
        <v>155</v>
      </c>
      <c r="B156" s="6" t="str">
        <f>HYPERLINK("http://cipapp.sandiego.gov/CIPDetail.aspx?ID="&amp;FY20_Published[[#This Row],[Project Number]],C156)</f>
        <v>ADA Torrey Pines APS PROW-S25</v>
      </c>
      <c r="C156" s="31" t="s">
        <v>199</v>
      </c>
      <c r="D156" s="34" t="s">
        <v>198</v>
      </c>
      <c r="E156" s="34" t="s">
        <v>130</v>
      </c>
      <c r="F156" s="34" t="s">
        <v>0</v>
      </c>
      <c r="G156" s="40">
        <v>25900</v>
      </c>
      <c r="H156" s="40">
        <v>359599.9999</v>
      </c>
      <c r="I156" s="37" t="s">
        <v>140</v>
      </c>
      <c r="J156" s="34" t="s">
        <v>52</v>
      </c>
      <c r="K156" s="37" t="s">
        <v>140</v>
      </c>
      <c r="L156" s="34" t="s">
        <v>54</v>
      </c>
    </row>
    <row r="157" spans="1:12" x14ac:dyDescent="0.2">
      <c r="A157" s="2"/>
      <c r="B157" s="6"/>
      <c r="C157" s="25"/>
      <c r="D157" s="30"/>
      <c r="E157" s="28"/>
      <c r="F157" s="27"/>
      <c r="G157" s="41"/>
      <c r="H157" s="41"/>
      <c r="I157" s="26"/>
      <c r="J157" s="4"/>
      <c r="K157" s="26"/>
      <c r="L157" s="4"/>
    </row>
    <row r="158" spans="1:12" x14ac:dyDescent="0.2">
      <c r="A158" s="19"/>
      <c r="B158" s="19"/>
      <c r="C158" s="20"/>
      <c r="D158" s="24" t="str">
        <f>SUBTOTAL(103,C2:C156)&amp;" CIP Projects"</f>
        <v>155 CIP Projects</v>
      </c>
      <c r="E158" s="21"/>
      <c r="F158" s="21"/>
      <c r="G158" s="42">
        <f>SUBTOTAL(109,FY20_Published[Estimated Total Contract Cost ($)])</f>
        <v>751861338.69820023</v>
      </c>
      <c r="H158" s="42">
        <f>SUBTOTAL(109,FY20_Published[Estimated Total Project Cost ($)])</f>
        <v>1014361791.0030998</v>
      </c>
      <c r="I158" s="22"/>
      <c r="J158" s="23"/>
      <c r="K158" s="22"/>
      <c r="L158" s="23"/>
    </row>
  </sheetData>
  <conditionalFormatting sqref="C157 D2:D156">
    <cfRule type="duplicateValues" dxfId="30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C18" sqref="C18"/>
    </sheetView>
  </sheetViews>
  <sheetFormatPr baseColWidth="10" defaultColWidth="8.83203125" defaultRowHeight="15" x14ac:dyDescent="0.2"/>
  <cols>
    <col min="1" max="1" width="30.1640625" bestFit="1" customWidth="1"/>
    <col min="2" max="2" width="36.5" bestFit="1" customWidth="1"/>
    <col min="3" max="3" width="26.33203125" customWidth="1"/>
  </cols>
  <sheetData>
    <row r="1" spans="1:3" ht="21" x14ac:dyDescent="0.2">
      <c r="A1" s="11" t="s">
        <v>15</v>
      </c>
    </row>
    <row r="3" spans="1:3" x14ac:dyDescent="0.2">
      <c r="A3" s="12" t="s">
        <v>14</v>
      </c>
      <c r="B3" s="12" t="s">
        <v>12</v>
      </c>
      <c r="C3" s="12" t="s">
        <v>13</v>
      </c>
    </row>
    <row r="4" spans="1:3" x14ac:dyDescent="0.2">
      <c r="A4" s="45" t="s">
        <v>345</v>
      </c>
      <c r="B4" s="14">
        <v>864845.80850000004</v>
      </c>
      <c r="C4" s="14">
        <v>1270062.4883000001</v>
      </c>
    </row>
    <row r="5" spans="1:3" x14ac:dyDescent="0.2">
      <c r="A5" s="45" t="s">
        <v>347</v>
      </c>
      <c r="B5" s="14">
        <v>22363835.417300001</v>
      </c>
      <c r="C5" s="14">
        <v>32977554.145300001</v>
      </c>
    </row>
    <row r="6" spans="1:3" x14ac:dyDescent="0.2">
      <c r="A6" s="45" t="s">
        <v>348</v>
      </c>
      <c r="B6" s="14">
        <v>1367909.9997999999</v>
      </c>
      <c r="C6" s="14">
        <v>2707151.9997</v>
      </c>
    </row>
    <row r="7" spans="1:3" x14ac:dyDescent="0.2">
      <c r="A7" s="45" t="s">
        <v>130</v>
      </c>
      <c r="B7" s="14">
        <v>18503766.178300001</v>
      </c>
      <c r="C7" s="14">
        <v>30363853.281599998</v>
      </c>
    </row>
    <row r="8" spans="1:3" x14ac:dyDescent="0.2">
      <c r="A8" s="45" t="s">
        <v>351</v>
      </c>
      <c r="B8" s="14">
        <v>63999.9997</v>
      </c>
      <c r="C8" s="14">
        <v>63999.9997</v>
      </c>
    </row>
    <row r="9" spans="1:3" x14ac:dyDescent="0.2">
      <c r="A9" s="45" t="s">
        <v>350</v>
      </c>
      <c r="B9" s="14">
        <v>5828000</v>
      </c>
      <c r="C9" s="14">
        <v>8577885.9935999997</v>
      </c>
    </row>
    <row r="10" spans="1:3" x14ac:dyDescent="0.2">
      <c r="A10" s="45" t="s">
        <v>131</v>
      </c>
      <c r="B10" s="14">
        <v>76109185.018400013</v>
      </c>
      <c r="C10" s="14">
        <v>119208277.54759999</v>
      </c>
    </row>
    <row r="11" spans="1:3" x14ac:dyDescent="0.2">
      <c r="A11" s="45" t="s">
        <v>132</v>
      </c>
      <c r="B11" s="14">
        <v>487911481.20829993</v>
      </c>
      <c r="C11" s="14">
        <v>649456994.82330036</v>
      </c>
    </row>
    <row r="12" spans="1:3" x14ac:dyDescent="0.2">
      <c r="A12" s="45" t="s">
        <v>133</v>
      </c>
      <c r="B12" s="14">
        <v>18536212.309999999</v>
      </c>
      <c r="C12" s="14">
        <v>22481000.201299999</v>
      </c>
    </row>
    <row r="13" spans="1:3" x14ac:dyDescent="0.2">
      <c r="A13" s="45" t="s">
        <v>134</v>
      </c>
      <c r="B13" s="14">
        <v>13214699</v>
      </c>
      <c r="C13" s="14">
        <v>14772123</v>
      </c>
    </row>
    <row r="14" spans="1:3" x14ac:dyDescent="0.2">
      <c r="A14" s="45" t="s">
        <v>135</v>
      </c>
      <c r="B14" s="14">
        <v>54666000</v>
      </c>
      <c r="C14" s="14">
        <v>57640000</v>
      </c>
    </row>
    <row r="15" spans="1:3" x14ac:dyDescent="0.2">
      <c r="A15" s="45" t="s">
        <v>344</v>
      </c>
      <c r="B15" s="14">
        <v>25861250.613200001</v>
      </c>
      <c r="C15" s="14">
        <v>39698198.379500002</v>
      </c>
    </row>
    <row r="16" spans="1:3" x14ac:dyDescent="0.2">
      <c r="A16" s="45" t="s">
        <v>346</v>
      </c>
      <c r="B16" s="14">
        <v>26518153.144699998</v>
      </c>
      <c r="C16" s="14">
        <v>35018689.143199995</v>
      </c>
    </row>
    <row r="17" spans="1:3" x14ac:dyDescent="0.2">
      <c r="A17" s="45" t="s">
        <v>349</v>
      </c>
      <c r="B17" s="14">
        <v>52000</v>
      </c>
      <c r="C17" s="14">
        <v>126000</v>
      </c>
    </row>
    <row r="18" spans="1:3" x14ac:dyDescent="0.2">
      <c r="A18" s="13" t="s">
        <v>354</v>
      </c>
      <c r="B18" s="14">
        <v>751861338.69819987</v>
      </c>
      <c r="C18" s="14">
        <v>1014361791.0031005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Microsoft Office User</cp:lastModifiedBy>
  <dcterms:created xsi:type="dcterms:W3CDTF">2019-03-14T23:25:18Z</dcterms:created>
  <dcterms:modified xsi:type="dcterms:W3CDTF">2021-12-10T21:24:21Z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