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bdollahis_sandiego_gov/Documents/CIP Analysis &amp; Strategic Forecasting/Doing/Functional/Published-Award/FY22/3_Published - Website/Beginning of Year/"/>
    </mc:Choice>
  </mc:AlternateContent>
  <xr:revisionPtr revIDLastSave="101" documentId="11_6EB33577525C30FF8434F81A8C007497E31ECB64" xr6:coauthVersionLast="47" xr6:coauthVersionMax="47" xr10:uidLastSave="{DBBBD6C5-3DD9-4E51-A5CF-BD1DFD795355}"/>
  <bookViews>
    <workbookView xWindow="20370" yWindow="-900" windowWidth="29040" windowHeight="15840" tabRatio="400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Projects'!$A$1:$H$2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5" l="1"/>
  <c r="B123" i="5" l="1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D165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G165" i="5"/>
  <c r="H165" i="5"/>
  <c r="B2" i="5" l="1"/>
</calcChain>
</file>

<file path=xl/sharedStrings.xml><?xml version="1.0" encoding="utf-8"?>
<sst xmlns="http://schemas.openxmlformats.org/spreadsheetml/2006/main" count="1329" uniqueCount="367">
  <si>
    <t>Design Bid Build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</si>
  <si>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</si>
  <si>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</si>
  <si>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</si>
  <si>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</si>
  <si>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</si>
  <si>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</si>
  <si>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</si>
  <si>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</si>
  <si>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</si>
  <si>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</si>
  <si>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</si>
  <si>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</si>
  <si>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</si>
  <si>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</si>
  <si>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</si>
  <si>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B17152</t>
  </si>
  <si>
    <t>B19013</t>
  </si>
  <si>
    <t>B19014</t>
  </si>
  <si>
    <t>S18006</t>
  </si>
  <si>
    <t>S16035</t>
  </si>
  <si>
    <t>S16034</t>
  </si>
  <si>
    <t>S15031</t>
  </si>
  <si>
    <t>S15028</t>
  </si>
  <si>
    <t>S11010</t>
  </si>
  <si>
    <t>S01090</t>
  </si>
  <si>
    <t>S00751</t>
  </si>
  <si>
    <t>L16000.5</t>
  </si>
  <si>
    <t>B19159</t>
  </si>
  <si>
    <t>B17114</t>
  </si>
  <si>
    <t>B16017</t>
  </si>
  <si>
    <t>B15141</t>
  </si>
  <si>
    <t>Sage Canyon NP Concession Bldg-Develop</t>
  </si>
  <si>
    <t>Hickman Fields Athletic Area</t>
  </si>
  <si>
    <t>MBGC Irrigation &amp; Electrical Upgrades</t>
  </si>
  <si>
    <t>Egger/South Bay Comm Pk ADA Improvements</t>
  </si>
  <si>
    <t>Sidewalk Replacement Group 1903-SE &amp; CH</t>
  </si>
  <si>
    <t>Torrey Pines Gf-Repr Storm Drain Outfall</t>
  </si>
  <si>
    <t>Pressure Reducing Stations Upgrades Phs1</t>
  </si>
  <si>
    <t>Carmel Del Mar NP Comfort Station - Dev</t>
  </si>
  <si>
    <t>Sunset Point Parking Lot Improvements</t>
  </si>
  <si>
    <t>NC Morena Blvd Pump Stations &amp; Pipelines</t>
  </si>
  <si>
    <t>Job Order Contract</t>
  </si>
  <si>
    <t>Project Number</t>
  </si>
  <si>
    <t>B00394</t>
  </si>
  <si>
    <t>B00431</t>
  </si>
  <si>
    <t>B00434</t>
  </si>
  <si>
    <t>B15070</t>
  </si>
  <si>
    <t>B15203</t>
  </si>
  <si>
    <t>B16112</t>
  </si>
  <si>
    <t>B16155</t>
  </si>
  <si>
    <t>B17003</t>
  </si>
  <si>
    <t>B17012</t>
  </si>
  <si>
    <t>B17050</t>
  </si>
  <si>
    <t>B17051</t>
  </si>
  <si>
    <t>B17128</t>
  </si>
  <si>
    <t>B17188</t>
  </si>
  <si>
    <t>B18005</t>
  </si>
  <si>
    <t>B18063</t>
  </si>
  <si>
    <t>B18064</t>
  </si>
  <si>
    <t>B18142</t>
  </si>
  <si>
    <t>B18155</t>
  </si>
  <si>
    <t>B18158</t>
  </si>
  <si>
    <t>B18159</t>
  </si>
  <si>
    <t>B18200</t>
  </si>
  <si>
    <t>B18202</t>
  </si>
  <si>
    <t>B19021</t>
  </si>
  <si>
    <t>B19022</t>
  </si>
  <si>
    <t>B19197</t>
  </si>
  <si>
    <t>B19204</t>
  </si>
  <si>
    <t>B19205</t>
  </si>
  <si>
    <t>L14002.3</t>
  </si>
  <si>
    <t>L14002.6</t>
  </si>
  <si>
    <t>S00319</t>
  </si>
  <si>
    <t>S00951</t>
  </si>
  <si>
    <t>S14006</t>
  </si>
  <si>
    <t>S15020</t>
  </si>
  <si>
    <t>S16029</t>
  </si>
  <si>
    <t>S16031</t>
  </si>
  <si>
    <t>S18001</t>
  </si>
  <si>
    <t>FY21</t>
  </si>
  <si>
    <t>Q1</t>
  </si>
  <si>
    <t>Q3</t>
  </si>
  <si>
    <t>FY20</t>
  </si>
  <si>
    <t>Q4</t>
  </si>
  <si>
    <t>Q2</t>
  </si>
  <si>
    <t>Sewer and AC Water Group 793 (S)</t>
  </si>
  <si>
    <t>MISSION CTR CNYN A SMR</t>
  </si>
  <si>
    <t>SEWER GROUP 828</t>
  </si>
  <si>
    <t>Sewer and AC Water Group 793 (W)</t>
  </si>
  <si>
    <t>Public Utilities</t>
  </si>
  <si>
    <t>Tecolote Cyn GC Water Conn</t>
  </si>
  <si>
    <t>Southcrest Green Infrastructure (GI)</t>
  </si>
  <si>
    <t>Storm Drain Group 828</t>
  </si>
  <si>
    <t>El Cajon Bl-Highland-58th Improv</t>
  </si>
  <si>
    <t>Mt Acadia (Mt Alifan-Mt Burnham)SL UU621</t>
  </si>
  <si>
    <t>Citywide Street Lights Group 1701</t>
  </si>
  <si>
    <t>Citywide Street Lights Group 1702</t>
  </si>
  <si>
    <t>Curb Ramp Improvement Group 1701</t>
  </si>
  <si>
    <t>Mid-City &amp; Eastern Area Signal Mods</t>
  </si>
  <si>
    <t>Street Reconstruction Group 1801</t>
  </si>
  <si>
    <t>Sewer &amp; AC Water Group 1034 (S)</t>
  </si>
  <si>
    <t>Sewer &amp; AC Water Group 1034 (W)</t>
  </si>
  <si>
    <t>Block 6DD1 (Clairemont Mesa)Rd Imp UU410</t>
  </si>
  <si>
    <t>Clairemont Mesa E Improv 1 (W)</t>
  </si>
  <si>
    <t>Clairemont Mesa E Improv 1 (S)</t>
  </si>
  <si>
    <t>Crown Point Playground Improvements</t>
  </si>
  <si>
    <t>Crown Point Parking Lot Improvements</t>
  </si>
  <si>
    <t>Chollas Large Car Washes</t>
  </si>
  <si>
    <t>Fleet Services</t>
  </si>
  <si>
    <t>PD Substation Small Carwashes</t>
  </si>
  <si>
    <t>Environmental Services</t>
  </si>
  <si>
    <t>EMTS Boat Dock Esplanade</t>
  </si>
  <si>
    <t>Coastal Rail Trail</t>
  </si>
  <si>
    <t>MBGC Clubhouse Demo/Prtbl Building Instl</t>
  </si>
  <si>
    <t>El Cuervo Adobe Improvements</t>
  </si>
  <si>
    <t>Tecolote Canyon Trunk Sewer Improvement</t>
  </si>
  <si>
    <t>Olive Grove Community Park ADA Improveme</t>
  </si>
  <si>
    <t>Carmel Valley CP - Turf Upgrades</t>
  </si>
  <si>
    <t>Ocean Air CP Comfort Station &amp; Park Impr</t>
  </si>
  <si>
    <t>AFA00001</t>
  </si>
  <si>
    <t>AGF00007</t>
  </si>
  <si>
    <t>B00395</t>
  </si>
  <si>
    <t>B00406</t>
  </si>
  <si>
    <t>B10027</t>
  </si>
  <si>
    <t>B11048</t>
  </si>
  <si>
    <t>B12040</t>
  </si>
  <si>
    <t>B15015</t>
  </si>
  <si>
    <t>B15029</t>
  </si>
  <si>
    <t>B15097</t>
  </si>
  <si>
    <t>B15103</t>
  </si>
  <si>
    <t>B15141.3</t>
  </si>
  <si>
    <t>B15141.4</t>
  </si>
  <si>
    <t>B16022</t>
  </si>
  <si>
    <t>B16025</t>
  </si>
  <si>
    <t>B16041</t>
  </si>
  <si>
    <t>B17071</t>
  </si>
  <si>
    <t>B17082</t>
  </si>
  <si>
    <t>B17092</t>
  </si>
  <si>
    <t>B17098</t>
  </si>
  <si>
    <t>B17101</t>
  </si>
  <si>
    <t>B17102</t>
  </si>
  <si>
    <t>B17110</t>
  </si>
  <si>
    <t>B17146</t>
  </si>
  <si>
    <t>B17179</t>
  </si>
  <si>
    <t>B17190</t>
  </si>
  <si>
    <t>B18008</t>
  </si>
  <si>
    <t>B18009</t>
  </si>
  <si>
    <t>B18017</t>
  </si>
  <si>
    <t>B18019</t>
  </si>
  <si>
    <t>B18034</t>
  </si>
  <si>
    <t>B18046</t>
  </si>
  <si>
    <t>B18054</t>
  </si>
  <si>
    <t>B18066</t>
  </si>
  <si>
    <t>B18068</t>
  </si>
  <si>
    <t>B18069</t>
  </si>
  <si>
    <t>B18071</t>
  </si>
  <si>
    <t>B18073</t>
  </si>
  <si>
    <t>B18088</t>
  </si>
  <si>
    <t>B18089</t>
  </si>
  <si>
    <t>B18090</t>
  </si>
  <si>
    <t>B18092</t>
  </si>
  <si>
    <t>B18094</t>
  </si>
  <si>
    <t>B18095</t>
  </si>
  <si>
    <t>B18096</t>
  </si>
  <si>
    <t>B18097</t>
  </si>
  <si>
    <t>B18117</t>
  </si>
  <si>
    <t>B18118</t>
  </si>
  <si>
    <t>B18127</t>
  </si>
  <si>
    <t>B18136</t>
  </si>
  <si>
    <t>B18138</t>
  </si>
  <si>
    <t>B18140</t>
  </si>
  <si>
    <t>B18149</t>
  </si>
  <si>
    <t>B18153</t>
  </si>
  <si>
    <t>B18181</t>
  </si>
  <si>
    <t>B18182</t>
  </si>
  <si>
    <t>B18201</t>
  </si>
  <si>
    <t>B18204</t>
  </si>
  <si>
    <t>B18208</t>
  </si>
  <si>
    <t>B18215</t>
  </si>
  <si>
    <t>B18220</t>
  </si>
  <si>
    <t>B18234</t>
  </si>
  <si>
    <t>B19052</t>
  </si>
  <si>
    <t>B19057</t>
  </si>
  <si>
    <t>B19060</t>
  </si>
  <si>
    <t>B19062</t>
  </si>
  <si>
    <t>B19063</t>
  </si>
  <si>
    <t>B19073</t>
  </si>
  <si>
    <t>B19079</t>
  </si>
  <si>
    <t>B19080</t>
  </si>
  <si>
    <t>B19086</t>
  </si>
  <si>
    <t>B19087</t>
  </si>
  <si>
    <t>B19089</t>
  </si>
  <si>
    <t>B19099</t>
  </si>
  <si>
    <t>B19125</t>
  </si>
  <si>
    <t>B19134</t>
  </si>
  <si>
    <t>B19201</t>
  </si>
  <si>
    <t>B20001</t>
  </si>
  <si>
    <t>B20002</t>
  </si>
  <si>
    <t>B20014</t>
  </si>
  <si>
    <t>B20015</t>
  </si>
  <si>
    <t>B20063</t>
  </si>
  <si>
    <t>B20064</t>
  </si>
  <si>
    <t>B20066</t>
  </si>
  <si>
    <t>B20072</t>
  </si>
  <si>
    <t>B20120</t>
  </si>
  <si>
    <t>B20148</t>
  </si>
  <si>
    <t>B20149</t>
  </si>
  <si>
    <t>B21001</t>
  </si>
  <si>
    <t>B21003</t>
  </si>
  <si>
    <t>B21055</t>
  </si>
  <si>
    <t>B21059</t>
  </si>
  <si>
    <t>B21077</t>
  </si>
  <si>
    <t>L14005.1</t>
  </si>
  <si>
    <t>L16002.1</t>
  </si>
  <si>
    <t>L17000.2</t>
  </si>
  <si>
    <t>S00752</t>
  </si>
  <si>
    <t>S00999</t>
  </si>
  <si>
    <t>S14018</t>
  </si>
  <si>
    <t>S15015</t>
  </si>
  <si>
    <t>S15018</t>
  </si>
  <si>
    <t>S15034</t>
  </si>
  <si>
    <t>S16027</t>
  </si>
  <si>
    <t>S16032</t>
  </si>
  <si>
    <t>S16033</t>
  </si>
  <si>
    <t>S16038</t>
  </si>
  <si>
    <t>S16039</t>
  </si>
  <si>
    <t>S20005</t>
  </si>
  <si>
    <t>S20009</t>
  </si>
  <si>
    <t>TBD</t>
  </si>
  <si>
    <t>Block 8R UUP</t>
  </si>
  <si>
    <t>Improvements to Landfills - Miramar Scale Replacement</t>
  </si>
  <si>
    <t>Hard Court Improvements</t>
  </si>
  <si>
    <t>Sewer &amp; AC Water Group 794 (S)</t>
  </si>
  <si>
    <t>Sewer Group 806</t>
  </si>
  <si>
    <t>Bannock Ave Streetscape Enhancements</t>
  </si>
  <si>
    <t>Water Group Job 952</t>
  </si>
  <si>
    <t>Maple Canyon Restoration - Phases 1 &amp; 2</t>
  </si>
  <si>
    <t>Morena Bl &amp; W. Bernardo Medians</t>
  </si>
  <si>
    <t>Navajo Storm Drains</t>
  </si>
  <si>
    <t>Block 8R UUP - CIP</t>
  </si>
  <si>
    <t>Green Infrastructure Group 1027</t>
  </si>
  <si>
    <t>Morena Conveyance Middle</t>
  </si>
  <si>
    <t>Morena Conveyance Sourthern</t>
  </si>
  <si>
    <t>College Areas Swr &amp; AC Wtr Main Repl (W)</t>
  </si>
  <si>
    <t>College Areas Swr &amp; AC Wtr Main Repl (S)</t>
  </si>
  <si>
    <t>Sewer &amp; AC Water Group 794 (W)</t>
  </si>
  <si>
    <t>Fanuel St III (Grand-PB Dr) Rd Imp UU188</t>
  </si>
  <si>
    <t>Lakeside Valve Station Replacement</t>
  </si>
  <si>
    <t>Otay WTP-Basin #1 Concrete Restoration</t>
  </si>
  <si>
    <t>San Vicente PH I-II Rd Imp UU505-UU506</t>
  </si>
  <si>
    <t>Plumosa Park Series Circuit Conversion</t>
  </si>
  <si>
    <t>North Park Mini Park Ped Improvements</t>
  </si>
  <si>
    <t>Bermuda Ave Coastal Access Replacement</t>
  </si>
  <si>
    <t>Kensington Hts #2 Series Circuit Upgrade</t>
  </si>
  <si>
    <t>Mission Bay Athletic Comfort Station Mod</t>
  </si>
  <si>
    <t>Miramar Reservoir Pump Station Improveme</t>
  </si>
  <si>
    <t>John F. Kennedy Neighborhood Park Improvements</t>
  </si>
  <si>
    <t>Foothill Blvd &amp; Loring St Roundabout</t>
  </si>
  <si>
    <t>Crown Point Drive Roundabouts</t>
  </si>
  <si>
    <t>73rd St-El Cajon Bl to Saranac-Sidewalk</t>
  </si>
  <si>
    <t>Howard Avenue- Village Pine to iris Avenue Sidewalk</t>
  </si>
  <si>
    <t>MYF Electrical System Upgrade</t>
  </si>
  <si>
    <t>Kettner &amp; Palm Pedestrian Hybrid Beacon</t>
  </si>
  <si>
    <t>ADA Mid-City MS TSW-1</t>
  </si>
  <si>
    <t>AC Water &amp; Sewer Group 1040 (S)</t>
  </si>
  <si>
    <t>AC Water &amp; Sewer Group 1040 (W)</t>
  </si>
  <si>
    <t>Ash Street Signal Mods</t>
  </si>
  <si>
    <t>Sewer &amp; AC Water Group 765A (W)</t>
  </si>
  <si>
    <t>Sewer &amp; AC Water Group 765A (S)</t>
  </si>
  <si>
    <t>AC Water &amp; Sewer Group 1048 (W)</t>
  </si>
  <si>
    <t>AC Water &amp; Sewer Group 1049 (W)</t>
  </si>
  <si>
    <t>AC Water &amp; Sewer Group 1050 (W)</t>
  </si>
  <si>
    <t>AC Water &amp; Sewer Group 1052 (W)</t>
  </si>
  <si>
    <t>AC Water &amp; Sewer Group 1050 (S)</t>
  </si>
  <si>
    <t>AC Water &amp; Sewer Group 1048 (S)</t>
  </si>
  <si>
    <t>AC Water &amp; Sewer Group 1052 (S)</t>
  </si>
  <si>
    <t>AC Water &amp; Sewer Group 1049 (S)</t>
  </si>
  <si>
    <t>South Mission Beach SD Replacement</t>
  </si>
  <si>
    <t>South Mission Beach GI</t>
  </si>
  <si>
    <t>Marlesta/Beagle (Gen-B/M-Ashf) SL UU465</t>
  </si>
  <si>
    <t>Howard PHI-II(Park-Texas) Rd Imp UU71-72</t>
  </si>
  <si>
    <t>Wightman (Chamoune -Euclid) Rd Imp UU388</t>
  </si>
  <si>
    <t>Mission Bl(Loring-Turquoise) Rd Imp UU30</t>
  </si>
  <si>
    <t>Golfcrest(Jackson-Wandermere)Rd ImpUU584</t>
  </si>
  <si>
    <t>Hilltop PH I(Boundary-Toyne)Rd Imp UU617</t>
  </si>
  <si>
    <t>Block 1M (La Jolla 4) Rd Imp UU659_RP</t>
  </si>
  <si>
    <t>54th-Market to Santa Margarita Sidwlk</t>
  </si>
  <si>
    <t>Woodman St.- Cielo Dr. to Pagel Pl. Sidewalk</t>
  </si>
  <si>
    <t>AC Water &amp; Sewer Group 1056 (W)</t>
  </si>
  <si>
    <t>AC Water &amp; Sewer Group 1056 (S)</t>
  </si>
  <si>
    <t>Regional Arterial Guardrail Group 2a</t>
  </si>
  <si>
    <t>Scripps Ranch Improv 1 (S)</t>
  </si>
  <si>
    <t>Scripps Ranch Improv 1 (W)</t>
  </si>
  <si>
    <t>Damon Ave Water Main Extension &amp; AC Repl</t>
  </si>
  <si>
    <t>DeAnza North Parking Lot Improvements</t>
  </si>
  <si>
    <t>North Cove Comfort Station Imp</t>
  </si>
  <si>
    <t>Sidewalk Replacement Group 1902-Clmnt Mesa &amp; LaJolla</t>
  </si>
  <si>
    <t>Citywide Street Lights 1901</t>
  </si>
  <si>
    <t>Aquarius &amp; Camino Ruiz Traff. Signal</t>
  </si>
  <si>
    <t>El Cajon &amp; Kansas - Traffic Signal</t>
  </si>
  <si>
    <t xml:space="preserve">Linda Vista Skate Park Phase 2 </t>
  </si>
  <si>
    <t>Accelerated Sewer Referral Group 851</t>
  </si>
  <si>
    <t>5th and Brookes SD Upgrade</t>
  </si>
  <si>
    <t>Reo Drive New Streetlights</t>
  </si>
  <si>
    <t>Castle Neighborhood New Streetlights</t>
  </si>
  <si>
    <t>University City Improv 1 (W)</t>
  </si>
  <si>
    <t>University City Improv 1 (S)</t>
  </si>
  <si>
    <t>Crown Point SD Replacement</t>
  </si>
  <si>
    <t>Miramar Reservoir PS New Generator &amp; Upg</t>
  </si>
  <si>
    <t>Citywide Street Lights 1950</t>
  </si>
  <si>
    <t>Bay Ho Improv 3 (W)</t>
  </si>
  <si>
    <t>STORM DRAIN DIVERSION AT THE MBC</t>
  </si>
  <si>
    <t>Pipeline Rehabilitation BB-1</t>
  </si>
  <si>
    <t>AC Water and Sewer Group 1023B (S)</t>
  </si>
  <si>
    <t>AC Water and Sewer Group 1023B (W)</t>
  </si>
  <si>
    <t>STORM WATER DIVERSION AT THE PLWTP</t>
  </si>
  <si>
    <t>STORM WATER DIVERSION AT THE SBWRP</t>
  </si>
  <si>
    <t>Pipeline Rehabilitation BA-1</t>
  </si>
  <si>
    <t>Miramar Valves Replacement</t>
  </si>
  <si>
    <t>Civic Cntr Plaza Elevator Modernization</t>
  </si>
  <si>
    <t>Balboa Park Golf Course - Bathroom Remod</t>
  </si>
  <si>
    <t>Balboa Park Federal Bldg Improvements</t>
  </si>
  <si>
    <t>Kearny Mesa Pipeline Manway</t>
  </si>
  <si>
    <t>Kellogg Comfort Station Improvements</t>
  </si>
  <si>
    <t>NCWRP - Chiller Replacement</t>
  </si>
  <si>
    <t>Mountain View Improv 1 (S)</t>
  </si>
  <si>
    <t>Penasquitos Pump Stn Oxygenation System</t>
  </si>
  <si>
    <t>Tierrasanta Improv 1 (s)</t>
  </si>
  <si>
    <t>AC Water Group 1027A</t>
  </si>
  <si>
    <t>PWP NCWRP Flow Equalization Basin</t>
  </si>
  <si>
    <t>Sidewalk Replacement Group 2030</t>
  </si>
  <si>
    <t>Demolition of Loma Land Structures</t>
  </si>
  <si>
    <t>Southeastern Mini Park Improvements- Clay Avenue Mini Park</t>
  </si>
  <si>
    <t>Mira Mesa Pool &amp; Skate Plaza Ph2</t>
  </si>
  <si>
    <t>Organics Processing Facility</t>
  </si>
  <si>
    <t>Beyer Park Development</t>
  </si>
  <si>
    <t>RIVIERA DEL SOL NEIGHBORHOOD PARK</t>
  </si>
  <si>
    <t>Fairmount Avenue Fire Station</t>
  </si>
  <si>
    <t>Fire Station 48</t>
  </si>
  <si>
    <t>La Media Road Improvements</t>
  </si>
  <si>
    <t>Junipero Serra Museum ADA Improvements</t>
  </si>
  <si>
    <t>Morena Pipeline</t>
  </si>
  <si>
    <t>Solana Highlands NP-Comfort Station</t>
  </si>
  <si>
    <t>Carmel Knoll NP-Comfort Station</t>
  </si>
  <si>
    <t>Carmel Grove NP-Comfort Station</t>
  </si>
  <si>
    <t>Carmel Mission NP Comfort Station Develo</t>
  </si>
  <si>
    <t>University Ave Complete Street Phase 1</t>
  </si>
  <si>
    <t>Harbor Drive Trunk Sewer</t>
  </si>
  <si>
    <t>Balboa Park Botanical Bldg Improvements</t>
  </si>
  <si>
    <t>Kearny Mesa Facility Improvements</t>
  </si>
  <si>
    <t>Sidewalk Replacement Group 2201</t>
  </si>
  <si>
    <t>Transportation &amp; Storm Water</t>
  </si>
  <si>
    <t>Parks &amp; Recreation</t>
  </si>
  <si>
    <t>Airports</t>
  </si>
  <si>
    <t>Real Estate Assets - Facilities</t>
  </si>
  <si>
    <t>Fire-Rescue</t>
  </si>
  <si>
    <t>Citywide</t>
  </si>
  <si>
    <t>Sole Source (P&amp;C)</t>
  </si>
  <si>
    <t>To Be Determined</t>
  </si>
  <si>
    <t>Multiple</t>
  </si>
  <si>
    <t>Sole Source Emergency</t>
  </si>
  <si>
    <t>Design Build</t>
  </si>
  <si>
    <t>Developer Build</t>
  </si>
  <si>
    <t>FY22</t>
  </si>
  <si>
    <t>FY19</t>
  </si>
  <si>
    <t>FY 2022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</si>
</sst>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0" fillId="0" borderId="0" xfId="0" applyFont="1" applyFill="1" applyBorder="1"/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Border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ont="1"/>
    <xf numFmtId="165" fontId="0" fillId="0" borderId="0" xfId="3" applyNumberFormat="1" applyFont="1" applyFill="1" applyBorder="1" applyAlignment="1">
      <alignment horizontal="left"/>
    </xf>
    <xf numFmtId="165" fontId="0" fillId="0" borderId="0" xfId="3" applyNumberFormat="1" applyFont="1"/>
    <xf numFmtId="49" fontId="0" fillId="0" borderId="0" xfId="0" applyNumberFormat="1" applyFont="1" applyAlignment="1">
      <alignment horizontal="left"/>
    </xf>
    <xf numFmtId="0" fontId="0" fillId="0" borderId="0" xfId="0" applyNumberFormat="1"/>
    <xf numFmtId="0" fontId="0" fillId="0" borderId="0" xfId="0" applyNumberFormat="1" applyFont="1" applyFill="1" applyBorder="1"/>
    <xf numFmtId="165" fontId="0" fillId="0" borderId="0" xfId="0" applyNumberFormat="1" applyAlignment="1">
      <alignment horizontal="center"/>
    </xf>
    <xf numFmtId="165" fontId="0" fillId="0" borderId="0" xfId="0" applyNumberFormat="1" applyFont="1" applyFill="1" applyBorder="1"/>
    <xf numFmtId="165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49" fontId="7" fillId="0" borderId="0" xfId="0" applyNumberFormat="1" applyFont="1"/>
  </cellXfs>
  <cellStyles count="6">
    <cellStyle name="Currency" xfId="3" builtinId="4"/>
    <cellStyle name="Hyperlink" xfId="2" builtinId="8"/>
    <cellStyle name="Normal" xfId="0" builtinId="0"/>
    <cellStyle name="Normal 2" xfId="1" xr:uid="{00000000-0005-0000-0000-000004000000}"/>
    <cellStyle name="Normal 3" xfId="4" xr:uid="{00000000-0005-0000-0000-000005000000}"/>
    <cellStyle name="Normal 3 2" xfId="5" xr:uid="{00000000-0005-0000-0000-000006000000}"/>
  </cellStyles>
  <dxfs count="42">
    <dxf>
      <numFmt numFmtId="166" formatCode="&quot;$&quot;#,##0.00"/>
    </dxf>
    <dxf>
      <numFmt numFmtId="167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6" formatCode="&quot;$&quot;#,##0.00"/>
    </dxf>
    <dxf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numFmt numFmtId="30" formatCode="@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numFmt numFmtId="30" formatCode="@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han" refreshedDate="44396.668321180558" createdVersion="6" refreshedVersion="7" minRefreshableVersion="3" recordCount="163" xr:uid="{00000000-000A-0000-FFFF-FFFF05000000}">
  <cacheSource type="worksheet">
    <worksheetSource name="Forecast2"/>
  </cacheSource>
  <cacheFields count="12">
    <cacheField name="Line Number" numFmtId="0">
      <sharedItems containsSemiMixedTypes="0" containsString="0" containsNumber="1" containsInteger="1" minValue="1" maxValue="163"/>
    </cacheField>
    <cacheField name="Project Name" numFmtId="0">
      <sharedItems/>
    </cacheField>
    <cacheField name="Project Name (Text)" numFmtId="0">
      <sharedItems/>
    </cacheField>
    <cacheField name="Project Number" numFmtId="0">
      <sharedItems containsMixedTypes="1" containsNumber="1" containsInteger="1" minValue="21003599" maxValue="21003599"/>
    </cacheField>
    <cacheField name="Asset Managing Department" numFmtId="0">
      <sharedItems containsBlank="1" count="42">
        <s v="Transportation &amp; Storm Water"/>
        <s v="Environmental Services"/>
        <s v="Parks &amp; Recreation"/>
        <s v="Public Utilities"/>
        <s v="Airports"/>
        <s v="Real Estate Assets - Facilities"/>
        <s v="Fleet Services"/>
        <s v="Fire-Rescue"/>
        <s v="Citywide"/>
        <m u="1"/>
        <s v="Buildings" u="1"/>
        <s v="Transportation and Storm Water Department - Street Division" u="1"/>
        <s v="Library Department" u="1"/>
        <s v="TSW" u="1"/>
        <s v="Planning Department" u="1"/>
        <s v="Fire-Rescue Department" u="1"/>
        <s v="Street" u="1"/>
        <s v="Parks &amp; Recreation Department" u="1"/>
        <s v="Transportation and Storm Water Department - Storm Water Division" u="1"/>
        <s v="ADA Compliance and Accessibility Department" u="1"/>
        <s v="Library" u="1"/>
        <s v="Public Utilities Department" u="1"/>
        <s v="(blank)" u="1"/>
        <s v="Park &amp; Recreation" u="1"/>
        <s v="Transportation &amp; Storm Water Department" u="1"/>
        <s v="Police" u="1"/>
        <s v="Fire-Rescue Department (FS)" u="1"/>
        <e v="#N/A" u="1"/>
        <s v="Airports Department" u="1"/>
        <s v="TSWD SWD" u="1"/>
        <s v="Street Division" u="1"/>
        <s v="Real Estate Assets Department" u="1"/>
        <s v="TSWD Street" u="1"/>
        <s v="TEO" u="1"/>
        <s v="ADA" u="1"/>
        <s v="TBD" u="1"/>
        <s v="Fire (FS)" u="1"/>
        <s v="PUD Sewer" u="1"/>
        <s v="Sustainability Department" u="1"/>
        <s v="DSD" u="1"/>
        <s v="PUD Water" u="1"/>
        <s v="Development Services Department" u="1"/>
      </sharedItems>
    </cacheField>
    <cacheField name="Contract Type" numFmtId="0">
      <sharedItems/>
    </cacheField>
    <cacheField name="Estimated Total Contract Cost ($)" numFmtId="165">
      <sharedItems containsSemiMixedTypes="0" containsString="0" containsNumber="1" minValue="52000" maxValue="189316583.6453"/>
    </cacheField>
    <cacheField name="Estimated Total Project Cost ($)" numFmtId="165">
      <sharedItems containsSemiMixedTypes="0" containsString="0" containsNumber="1" minValue="126000" maxValue="229199592.63389999"/>
    </cacheField>
    <cacheField name="Fiscal Year Advertising" numFmtId="165">
      <sharedItems/>
    </cacheField>
    <cacheField name="Quarter Advertising" numFmtId="165">
      <sharedItems/>
    </cacheField>
    <cacheField name="Fiscal Year Awarding" numFmtId="165">
      <sharedItems/>
    </cacheField>
    <cacheField name="Quarter Awarding" numFmtId="165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3">
  <r>
    <n v="1"/>
    <s v="Block 8R UUP"/>
    <s v="Block 8R UUP"/>
    <n v="21003599"/>
    <x v="0"/>
    <s v="Design Bid Build"/>
    <n v="7929999.9649999999"/>
    <n v="10665499.6272"/>
    <s v="FY22"/>
    <s v="Q1"/>
    <s v="FY22"/>
    <s v="Q2"/>
  </r>
  <r>
    <n v="2"/>
    <s v="Improvements to Landfills - Miramar Scale Replacement"/>
    <s v="Improvements to Landfills - Miramar Scale Replacement"/>
    <s v="AFA00001"/>
    <x v="1"/>
    <s v="Sole Source (P&amp;C)"/>
    <n v="220000"/>
    <n v="250000"/>
    <s v="FY22"/>
    <s v="Q2"/>
    <s v="FY22"/>
    <s v="Q3"/>
  </r>
  <r>
    <n v="3"/>
    <s v="Hard Court Improvements"/>
    <s v="Hard Court Improvements"/>
    <s v="AGF00007"/>
    <x v="2"/>
    <s v="To Be Determined"/>
    <n v="1070000"/>
    <n v="1070000"/>
    <s v="FY22"/>
    <s v="Q2"/>
    <s v="FY22"/>
    <s v="Q3"/>
  </r>
  <r>
    <n v="4"/>
    <s v="Sewer and AC Water Group 793 (S)"/>
    <s v="Sewer and AC Water Group 793 (S)"/>
    <s v="B00394"/>
    <x v="3"/>
    <s v="Design Bid Build"/>
    <n v="5305291"/>
    <n v="6624610.9996999996"/>
    <s v="FY21"/>
    <s v="Q3"/>
    <s v="FY22"/>
    <s v="Q1"/>
  </r>
  <r>
    <n v="5"/>
    <s v="Sewer &amp; AC Water Group 794 (S)"/>
    <s v="Sewer &amp; AC Water Group 794 (S)"/>
    <s v="B00395"/>
    <x v="3"/>
    <s v="Design Bid Build"/>
    <n v="6054930"/>
    <n v="7616454"/>
    <s v="FY22"/>
    <s v="Q1"/>
    <s v="FY22"/>
    <s v="Q2"/>
  </r>
  <r>
    <n v="6"/>
    <s v="Sewer Group 806"/>
    <s v="Sewer Group 806"/>
    <s v="B00406"/>
    <x v="3"/>
    <s v="Design Bid Build"/>
    <n v="1439136.84"/>
    <n v="2327636.84"/>
    <s v="FY22"/>
    <s v="Q1"/>
    <s v="FY22"/>
    <s v="Q3"/>
  </r>
  <r>
    <n v="7"/>
    <s v="MISSION CTR CNYN A SMR"/>
    <s v="MISSION CTR CNYN A SMR"/>
    <s v="B00431"/>
    <x v="3"/>
    <s v="Design Bid Build"/>
    <n v="2164499.9958000001"/>
    <n v="3188599.9950999999"/>
    <s v="FY22"/>
    <s v="Q2"/>
    <s v="FY22"/>
    <s v="Q4"/>
  </r>
  <r>
    <n v="8"/>
    <s v="SEWER GROUP 828"/>
    <s v="SEWER GROUP 828"/>
    <s v="B00434"/>
    <x v="3"/>
    <s v="Design Bid Build"/>
    <n v="7000000"/>
    <n v="9750764"/>
    <s v="FY22"/>
    <s v="Q2"/>
    <s v="FY22"/>
    <s v="Q4"/>
  </r>
  <r>
    <n v="9"/>
    <s v="Bannock Ave Streetscape Enhancements"/>
    <s v="Bannock Ave Streetscape Enhancements"/>
    <s v="B10027"/>
    <x v="0"/>
    <s v="Design Bid Build"/>
    <n v="3528224.5405000001"/>
    <n v="4901787.4751000004"/>
    <s v="FY22"/>
    <s v="Q1"/>
    <s v="FY22"/>
    <s v="Q3"/>
  </r>
  <r>
    <n v="10"/>
    <s v="Water Group Job 952"/>
    <s v="Water Group Job 952"/>
    <s v="B11048"/>
    <x v="3"/>
    <s v="Design Bid Build"/>
    <n v="5300000"/>
    <n v="7393193.9933000002"/>
    <s v="FY21"/>
    <s v="Q4"/>
    <s v="FY22"/>
    <s v="Q2"/>
  </r>
  <r>
    <n v="11"/>
    <s v="Maple Canyon Restoration - Phases 1 &amp; 2"/>
    <s v="Maple Canyon Restoration - Phases 1 &amp; 2"/>
    <s v="B12040"/>
    <x v="0"/>
    <s v="Design Bid Build"/>
    <n v="7885236"/>
    <n v="14292496.485099999"/>
    <s v="FY22"/>
    <s v="Q1"/>
    <s v="FY22"/>
    <s v="Q3"/>
  </r>
  <r>
    <n v="12"/>
    <s v="Morena Bl &amp; W. Bernardo Medians"/>
    <s v="Morena Bl &amp; W. Bernardo Medians"/>
    <s v="B15015"/>
    <x v="0"/>
    <s v="Multiple"/>
    <n v="213500"/>
    <n v="433260.99939999997"/>
    <s v="FY21"/>
    <s v="Q3"/>
    <s v="FY22"/>
    <s v="Q1"/>
  </r>
  <r>
    <n v="13"/>
    <s v="Navajo Storm Drains"/>
    <s v="Navajo Storm Drains"/>
    <s v="B15029"/>
    <x v="0"/>
    <s v="Design Bid Build"/>
    <n v="2100399.9865999999"/>
    <n v="3266408.9865000001"/>
    <s v="FY21"/>
    <s v="Q4"/>
    <s v="FY22"/>
    <s v="Q2"/>
  </r>
  <r>
    <n v="14"/>
    <s v="Sewer and AC Water Group 793 (W)"/>
    <s v="Sewer and AC Water Group 793 (W)"/>
    <s v="B15070"/>
    <x v="3"/>
    <s v="Design Bid Build"/>
    <n v="677900"/>
    <n v="964699.99990000005"/>
    <s v="FY22"/>
    <s v="Q2"/>
    <s v="FY22"/>
    <s v="Q4"/>
  </r>
  <r>
    <n v="15"/>
    <s v="Block 8R UUP - CIP"/>
    <s v="Block 8R UUP - CIP"/>
    <s v="B15097"/>
    <x v="0"/>
    <s v="Design Bid Build"/>
    <n v="1113999.9955"/>
    <n v="1438999.9952"/>
    <s v="FY22"/>
    <s v="Q1"/>
    <s v="FY22"/>
    <s v="Q2"/>
  </r>
  <r>
    <n v="16"/>
    <s v="Green Infrastructure Group 1027"/>
    <s v="Green Infrastructure Group 1027"/>
    <s v="B15103"/>
    <x v="0"/>
    <s v="Design Bid Build"/>
    <n v="1105000"/>
    <n v="2000000"/>
    <s v="FY22"/>
    <s v="Q1"/>
    <s v="FY22"/>
    <s v="Q3"/>
  </r>
  <r>
    <n v="17"/>
    <s v="NC Morena Blvd Pump Stations &amp; Pipelines"/>
    <s v="NC Morena Blvd Pump Stations &amp; Pipelines"/>
    <s v="B15141"/>
    <x v="3"/>
    <s v="Design Bid Build"/>
    <n v="189316583.6453"/>
    <n v="229199592.63389999"/>
    <s v="FY19"/>
    <s v="Q3"/>
    <s v="FY22"/>
    <s v="Q2"/>
  </r>
  <r>
    <n v="18"/>
    <s v="Morena Conveyance Middle"/>
    <s v="Morena Conveyance Middle"/>
    <s v="B15141.3"/>
    <x v="3"/>
    <s v="Design Bid Build"/>
    <n v="53661299.927599996"/>
    <n v="65401538.926399998"/>
    <s v="FY22"/>
    <s v="Q1"/>
    <s v="FY22"/>
    <s v="Q2"/>
  </r>
  <r>
    <n v="19"/>
    <s v="Morena Conveyance Sourthern"/>
    <s v="Morena Conveyance Sourthern"/>
    <s v="B15141.4"/>
    <x v="3"/>
    <s v="Design Bid Build"/>
    <n v="49310625.776299998"/>
    <n v="60171693.775200002"/>
    <s v="FY21"/>
    <s v="Q2"/>
    <s v="FY22"/>
    <s v="Q1"/>
  </r>
  <r>
    <n v="20"/>
    <s v="Tecolote Cyn GC Water Conn"/>
    <s v="Tecolote Cyn GC Water Conn"/>
    <s v="B15203"/>
    <x v="3"/>
    <s v="Design Bid Build"/>
    <n v="228999.99830000001"/>
    <n v="277999.99829999998"/>
    <s v="FY22"/>
    <s v="Q1"/>
    <s v="FY22"/>
    <s v="Q3"/>
  </r>
  <r>
    <n v="21"/>
    <s v="Pressure Reducing Stations Upgrades Phs1"/>
    <s v="Pressure Reducing Stations Upgrades Phs1"/>
    <s v="B16017"/>
    <x v="3"/>
    <s v="Design Bid Build"/>
    <n v="3739999.9907"/>
    <n v="6289999.9889000002"/>
    <s v="FY22"/>
    <s v="Q2"/>
    <s v="FY22"/>
    <s v="Q3"/>
  </r>
  <r>
    <n v="22"/>
    <s v="College Areas Swr &amp; AC Wtr Main Repl (W)"/>
    <s v="College Areas Swr &amp; AC Wtr Main Repl (W)"/>
    <s v="B16022"/>
    <x v="3"/>
    <s v="Design Bid Build"/>
    <n v="896283.99930000002"/>
    <n v="1414183.9990999999"/>
    <s v="FY21"/>
    <s v="Q4"/>
    <s v="FY22"/>
    <s v="Q2"/>
  </r>
  <r>
    <n v="23"/>
    <s v="College Areas Swr &amp; AC Wtr Main Repl (S)"/>
    <s v="College Areas Swr &amp; AC Wtr Main Repl (S)"/>
    <s v="B16025"/>
    <x v="3"/>
    <s v="Design Bid Build"/>
    <n v="2645301.9986999999"/>
    <n v="3707426.9983000001"/>
    <s v="FY21"/>
    <s v="Q4"/>
    <s v="FY22"/>
    <s v="Q2"/>
  </r>
  <r>
    <n v="24"/>
    <s v="Sewer &amp; AC Water Group 794 (W)"/>
    <s v="Sewer &amp; AC Water Group 794 (W)"/>
    <s v="B16041"/>
    <x v="3"/>
    <s v="Design Bid Build"/>
    <n v="1179000"/>
    <n v="1427999.9998000001"/>
    <s v="FY22"/>
    <s v="Q1"/>
    <s v="FY22"/>
    <s v="Q2"/>
  </r>
  <r>
    <n v="25"/>
    <s v="Southcrest Green Infrastructure (GI)"/>
    <s v="Southcrest Green Infrastructure (GI)"/>
    <s v="B16112"/>
    <x v="0"/>
    <s v="Design Bid Build"/>
    <n v="3055400"/>
    <n v="4599999.9961999999"/>
    <s v="FY22"/>
    <s v="Q1"/>
    <s v="FY22"/>
    <s v="Q2"/>
  </r>
  <r>
    <n v="26"/>
    <s v="Storm Drain Group 828"/>
    <s v="Storm Drain Group 828"/>
    <s v="B16155"/>
    <x v="0"/>
    <s v="Design Bid Build"/>
    <n v="1142150"/>
    <n v="2322600"/>
    <s v="FY22"/>
    <s v="Q2"/>
    <s v="FY22"/>
    <s v="Q4"/>
  </r>
  <r>
    <n v="27"/>
    <s v="El Cajon Bl-Highland-58th Improv"/>
    <s v="El Cajon Bl-Highland-58th Improv"/>
    <s v="B17003"/>
    <x v="0"/>
    <s v="Design Bid Build"/>
    <n v="627199"/>
    <n v="1370183.9998000001"/>
    <s v="FY21"/>
    <s v="Q3"/>
    <s v="FY22"/>
    <s v="Q1"/>
  </r>
  <r>
    <n v="28"/>
    <s v="Mt Acadia (Mt Alifan-Mt Burnham)SL UU621"/>
    <s v="Mt Acadia (Mt Alifan-Mt Burnham)SL UU621"/>
    <s v="B17012"/>
    <x v="0"/>
    <s v="Job Order Contract"/>
    <n v="205199.99979999999"/>
    <n v="297999.99969999999"/>
    <s v="FY22"/>
    <s v="Q2"/>
    <s v="FY22"/>
    <s v="Q2"/>
  </r>
  <r>
    <n v="29"/>
    <s v="Citywide Street Lights Group 1701"/>
    <s v="Citywide Street Lights Group 1701"/>
    <s v="B17050"/>
    <x v="0"/>
    <s v="Design Bid Build"/>
    <n v="419499.99969999999"/>
    <n v="705599.99970000004"/>
    <s v="FY21"/>
    <s v="Q4"/>
    <s v="FY22"/>
    <s v="Q2"/>
  </r>
  <r>
    <n v="30"/>
    <s v="Citywide Street Lights Group 1702"/>
    <s v="Citywide Street Lights Group 1702"/>
    <s v="B17051"/>
    <x v="0"/>
    <s v="Design Bid Build"/>
    <n v="458844.1997"/>
    <n v="749144.1997"/>
    <s v="FY21"/>
    <s v="Q3"/>
    <s v="FY22"/>
    <s v="Q1"/>
  </r>
  <r>
    <n v="31"/>
    <s v="Fanuel St III (Grand-PB Dr) Rd Imp UU188"/>
    <s v="Fanuel St III (Grand-PB Dr) Rd Imp UU188"/>
    <s v="B17071"/>
    <x v="0"/>
    <s v="Design Bid Build"/>
    <n v="217325"/>
    <n v="282522.5"/>
    <s v="FY22"/>
    <s v="Q1"/>
    <s v="FY22"/>
    <s v="Q2"/>
  </r>
  <r>
    <n v="32"/>
    <s v="Lakeside Valve Station Replacement"/>
    <s v="Lakeside Valve Station Replacement"/>
    <s v="B17082"/>
    <x v="3"/>
    <s v="Design Bid Build"/>
    <n v="10955999.8608"/>
    <n v="17906999.850299999"/>
    <s v="FY21"/>
    <s v="Q3"/>
    <s v="FY22"/>
    <s v="Q4"/>
  </r>
  <r>
    <n v="33"/>
    <s v="Otay WTP-Basin #1 Concrete Restoration"/>
    <s v="Otay WTP-Basin #1 Concrete Restoration"/>
    <s v="B17092"/>
    <x v="3"/>
    <s v="Design Bid Build"/>
    <n v="75000"/>
    <n v="2051096.2394000001"/>
    <s v="FY19"/>
    <s v="Q1"/>
    <s v="FY22"/>
    <s v="Q2"/>
  </r>
  <r>
    <n v="34"/>
    <s v="San Vicente PH I-II Rd Imp UU505-UU506"/>
    <s v="San Vicente PH I-II Rd Imp UU505-UU506"/>
    <s v="B17098"/>
    <x v="0"/>
    <s v="Design Bid Build"/>
    <n v="644468.20000000007"/>
    <n v="837808.66000000015"/>
    <s v="FY22"/>
    <s v="Q1"/>
    <s v="FY22"/>
    <s v="Q2"/>
  </r>
  <r>
    <n v="35"/>
    <s v="Plumosa Park Series Circuit Conversion"/>
    <s v="Plumosa Park Series Circuit Conversion"/>
    <s v="B17101"/>
    <x v="0"/>
    <s v="Job Order Contract"/>
    <n v="764999.99849999999"/>
    <n v="1449999.9985"/>
    <s v="FY21"/>
    <s v="Q4"/>
    <s v="FY22"/>
    <s v="Q2"/>
  </r>
  <r>
    <n v="36"/>
    <s v="North Park Mini Park Ped Improvements"/>
    <s v="North Park Mini Park Ped Improvements"/>
    <s v="B17102"/>
    <x v="0"/>
    <s v="Design Bid Build"/>
    <n v="1699899.9957999999"/>
    <n v="2844166.9945999999"/>
    <s v="FY21"/>
    <s v="Q4"/>
    <s v="FY22"/>
    <s v="Q2"/>
  </r>
  <r>
    <n v="37"/>
    <s v="Bermuda Ave Coastal Access Replacement"/>
    <s v="Bermuda Ave Coastal Access Replacement"/>
    <s v="B17110"/>
    <x v="2"/>
    <s v="Design Bid Build"/>
    <n v="1369620"/>
    <n v="2850527.7985999999"/>
    <s v="FY22"/>
    <s v="Q1"/>
    <s v="FY22"/>
    <s v="Q2"/>
  </r>
  <r>
    <n v="38"/>
    <s v="Curb Ramp Improvement Group 1701"/>
    <s v="Curb Ramp Improvement Group 1701"/>
    <s v="B17114"/>
    <x v="0"/>
    <s v="Design Bid Build"/>
    <n v="1500000"/>
    <n v="3424999.9997"/>
    <s v="FY22"/>
    <s v="Q2"/>
    <s v="FY22"/>
    <s v="Q4"/>
  </r>
  <r>
    <n v="39"/>
    <s v="Mid-City &amp; Eastern Area Signal Mods"/>
    <s v="Mid-City &amp; Eastern Area Signal Mods"/>
    <s v="B17128"/>
    <x v="0"/>
    <s v="Design Bid Build"/>
    <n v="301029.99969999999"/>
    <n v="580188.99959999998"/>
    <s v="FY22"/>
    <s v="Q2"/>
    <s v="FY22"/>
    <s v="Q3"/>
  </r>
  <r>
    <n v="40"/>
    <s v="Kensington Hts #2 Series Circuit Upgrade"/>
    <s v="Kensington Hts #2 Series Circuit Upgrade"/>
    <s v="B17146"/>
    <x v="0"/>
    <s v="Design Bid Build"/>
    <n v="2041000"/>
    <n v="2500000"/>
    <s v="FY21"/>
    <s v="Q4"/>
    <s v="FY22"/>
    <s v="Q2"/>
  </r>
  <r>
    <n v="41"/>
    <s v="Torrey Pines Gf-Repr Storm Drain Outfall"/>
    <s v="Torrey Pines Gf-Repr Storm Drain Outfall"/>
    <s v="B17152"/>
    <x v="0"/>
    <s v="Design Bid Build"/>
    <n v="1539999.9971"/>
    <n v="3359999.9950999999"/>
    <s v="FY21"/>
    <s v="Q4"/>
    <s v="FY22"/>
    <s v="Q3"/>
  </r>
  <r>
    <n v="42"/>
    <s v="Mission Bay Athletic Comfort Station Mod"/>
    <s v="Mission Bay Athletic Comfort Station Mod"/>
    <s v="B17179"/>
    <x v="2"/>
    <s v="Design Bid Build"/>
    <n v="2097908"/>
    <n v="3098000"/>
    <s v="FY22"/>
    <s v="Q1"/>
    <s v="FY22"/>
    <s v="Q4"/>
  </r>
  <r>
    <n v="43"/>
    <s v="Street Reconstruction Group 1801"/>
    <s v="Street Reconstruction Group 1801"/>
    <s v="B17188"/>
    <x v="0"/>
    <s v="Design Bid Build"/>
    <n v="8199999.9939999999"/>
    <n v="12709999.991"/>
    <s v="FY22"/>
    <s v="Q1"/>
    <s v="FY22"/>
    <s v="Q3"/>
  </r>
  <r>
    <n v="44"/>
    <s v="Miramar Reservoir Pump Station Improveme"/>
    <s v="Miramar Reservoir Pump Station Improveme"/>
    <s v="B17190"/>
    <x v="3"/>
    <s v="Design Bid Build"/>
    <n v="9018449.7339999992"/>
    <n v="11873597.733999999"/>
    <s v="FY21"/>
    <s v="Q3"/>
    <s v="FY22"/>
    <s v="Q3"/>
  </r>
  <r>
    <n v="45"/>
    <s v="John F. Kennedy Neighborhood Park Improvements"/>
    <s v="John F. Kennedy Neighborhood Park Improvements"/>
    <s v="B18005"/>
    <x v="2"/>
    <s v="Design Bid Build"/>
    <n v="1859668"/>
    <n v="3079618.9988000002"/>
    <s v="FY21"/>
    <s v="Q4"/>
    <s v="FY22"/>
    <s v="Q2"/>
  </r>
  <r>
    <n v="46"/>
    <s v="Foothill Blvd &amp; Loring St Roundabout"/>
    <s v="Foothill Blvd &amp; Loring St Roundabout"/>
    <s v="B18008"/>
    <x v="0"/>
    <s v="Design Bid Build"/>
    <n v="1984050"/>
    <n v="3009699.9992999998"/>
    <s v="FY22"/>
    <s v="Q1"/>
    <s v="FY22"/>
    <s v="Q3"/>
  </r>
  <r>
    <n v="47"/>
    <s v="Crown Point Drive Roundabouts"/>
    <s v="Crown Point Drive Roundabouts"/>
    <s v="B18009"/>
    <x v="0"/>
    <s v="Design Bid Build"/>
    <n v="2130000"/>
    <n v="3663299.9989"/>
    <s v="FY22"/>
    <s v="Q2"/>
    <s v="FY22"/>
    <s v="Q4"/>
  </r>
  <r>
    <n v="48"/>
    <s v="73rd St-El Cajon Bl to Saranac-Sidewalk"/>
    <s v="73rd St-El Cajon Bl to Saranac-Sidewalk"/>
    <s v="B18017"/>
    <x v="0"/>
    <s v="Design Bid Build"/>
    <n v="274999.9999"/>
    <n v="525195.99970000004"/>
    <s v="FY22"/>
    <s v="Q2"/>
    <s v="FY22"/>
    <s v="Q4"/>
  </r>
  <r>
    <n v="49"/>
    <s v="Howard Avenue- Village Pine to iris Avenue Sidewalk"/>
    <s v="Howard Avenue- Village Pine to iris Avenue Sidewalk"/>
    <s v="B18019"/>
    <x v="0"/>
    <s v="Design Bid Build"/>
    <n v="400000"/>
    <n v="1053399.9997"/>
    <s v="FY22"/>
    <s v="Q1"/>
    <s v="FY22"/>
    <s v="Q3"/>
  </r>
  <r>
    <n v="50"/>
    <s v="MYF Electrical System Upgrade"/>
    <s v="MYF Electrical System Upgrade"/>
    <s v="B18034"/>
    <x v="4"/>
    <s v="Design Bid Build"/>
    <n v="864845.80960000004"/>
    <n v="1270062.4876999999"/>
    <s v="FY21"/>
    <s v="Q4"/>
    <s v="FY22"/>
    <s v="Q2"/>
  </r>
  <r>
    <n v="51"/>
    <s v="Kettner &amp; Palm Pedestrian Hybrid Beacon"/>
    <s v="Kettner &amp; Palm Pedestrian Hybrid Beacon"/>
    <s v="B18046"/>
    <x v="0"/>
    <s v="Design Bid Build"/>
    <n v="275100"/>
    <n v="481399.9999"/>
    <s v="FY22"/>
    <s v="Q1"/>
    <s v="FY22"/>
    <s v="Q3"/>
  </r>
  <r>
    <n v="52"/>
    <s v="ADA Mid-City MS TSW-1"/>
    <s v="ADA Mid-City MS TSW-1"/>
    <s v="B18054"/>
    <x v="0"/>
    <s v="Design Bid Build"/>
    <n v="872999.99820000003"/>
    <n v="1362799.9979999999"/>
    <s v="FY22"/>
    <s v="Q1"/>
    <s v="FY22"/>
    <s v="Q3"/>
  </r>
  <r>
    <n v="53"/>
    <s v="Sewer &amp; AC Water Group 1034 (S)"/>
    <s v="Sewer &amp; AC Water Group 1034 (S)"/>
    <s v="B18063"/>
    <x v="3"/>
    <s v="Design Bid Build"/>
    <n v="4968399.9573999997"/>
    <n v="6806399.9566000002"/>
    <s v="FY21"/>
    <s v="Q3"/>
    <s v="FY22"/>
    <s v="Q1"/>
  </r>
  <r>
    <n v="54"/>
    <s v="Sewer &amp; AC Water Group 1034 (W)"/>
    <s v="Sewer &amp; AC Water Group 1034 (W)"/>
    <s v="B18064"/>
    <x v="3"/>
    <s v="Design Bid Build"/>
    <n v="6959099.9760999996"/>
    <n v="9201599.9754000008"/>
    <s v="FY21"/>
    <s v="Q3"/>
    <s v="FY22"/>
    <s v="Q1"/>
  </r>
  <r>
    <n v="55"/>
    <s v="AC Water &amp; Sewer Group 1040 (S)"/>
    <s v="AC Water &amp; Sewer Group 1040 (S)"/>
    <s v="B18066"/>
    <x v="3"/>
    <s v="Design Bid Build"/>
    <n v="1568499.9944"/>
    <n v="2278799.9939999999"/>
    <s v="FY22"/>
    <s v="Q3"/>
    <s v="FY22"/>
    <s v="Q4"/>
  </r>
  <r>
    <n v="56"/>
    <s v="AC Water &amp; Sewer Group 1040 (W)"/>
    <s v="AC Water &amp; Sewer Group 1040 (W)"/>
    <s v="B18068"/>
    <x v="3"/>
    <s v="Design Bid Build"/>
    <n v="5050700"/>
    <n v="7539299.9950999999"/>
    <s v="FY22"/>
    <s v="Q3"/>
    <s v="FY22"/>
    <s v="Q4"/>
  </r>
  <r>
    <n v="57"/>
    <s v="Ash Street Signal Mods"/>
    <s v="Ash Street Signal Mods"/>
    <s v="B18069"/>
    <x v="0"/>
    <s v="Design Bid Build"/>
    <n v="435042"/>
    <n v="772552.99979999999"/>
    <s v="FY22"/>
    <s v="Q1"/>
    <s v="FY22"/>
    <s v="Q3"/>
  </r>
  <r>
    <n v="58"/>
    <s v="Sewer &amp; AC Water Group 765A (W)"/>
    <s v="Sewer &amp; AC Water Group 765A (W)"/>
    <s v="B18071"/>
    <x v="3"/>
    <s v="Design Bid Build"/>
    <n v="5580141.9859999996"/>
    <n v="7395141.9853999997"/>
    <s v="FY22"/>
    <s v="Q1"/>
    <s v="FY22"/>
    <s v="Q3"/>
  </r>
  <r>
    <n v="59"/>
    <s v="Sewer &amp; AC Water Group 765A (S)"/>
    <s v="Sewer &amp; AC Water Group 765A (S)"/>
    <s v="B18073"/>
    <x v="3"/>
    <s v="Design Bid Build"/>
    <n v="6907707.9826999996"/>
    <n v="9121707.9820000008"/>
    <s v="FY22"/>
    <s v="Q1"/>
    <s v="FY22"/>
    <s v="Q3"/>
  </r>
  <r>
    <n v="60"/>
    <s v="AC Water &amp; Sewer Group 1048 (W)"/>
    <s v="AC Water &amp; Sewer Group 1048 (W)"/>
    <s v="B18088"/>
    <x v="3"/>
    <s v="Design Bid Build"/>
    <n v="1395900"/>
    <n v="1806499.9996"/>
    <s v="FY21"/>
    <s v="Q4"/>
    <s v="FY22"/>
    <s v="Q2"/>
  </r>
  <r>
    <n v="61"/>
    <s v="AC Water &amp; Sewer Group 1049 (W)"/>
    <s v="AC Water &amp; Sewer Group 1049 (W)"/>
    <s v="B18089"/>
    <x v="3"/>
    <s v="Design Bid Build"/>
    <n v="8503099.9264000002"/>
    <n v="12634199.9243"/>
    <s v="FY22"/>
    <s v="Q1"/>
    <s v="FY22"/>
    <s v="Q2"/>
  </r>
  <r>
    <n v="62"/>
    <s v="AC Water &amp; Sewer Group 1050 (W)"/>
    <s v="AC Water &amp; Sewer Group 1050 (W)"/>
    <s v="B18090"/>
    <x v="3"/>
    <s v="Design Bid Build"/>
    <n v="5121200"/>
    <n v="7511199.9987000003"/>
    <s v="FY21"/>
    <s v="Q3"/>
    <s v="FY22"/>
    <s v="Q1"/>
  </r>
  <r>
    <n v="63"/>
    <s v="AC Water &amp; Sewer Group 1052 (W)"/>
    <s v="AC Water &amp; Sewer Group 1052 (W)"/>
    <s v="B18092"/>
    <x v="3"/>
    <s v="Design Bid Build"/>
    <n v="4695000"/>
    <n v="6572999.9992000004"/>
    <s v="FY21"/>
    <s v="Q4"/>
    <s v="FY22"/>
    <s v="Q2"/>
  </r>
  <r>
    <n v="64"/>
    <s v="AC Water &amp; Sewer Group 1050 (S)"/>
    <s v="AC Water &amp; Sewer Group 1050 (S)"/>
    <s v="B18094"/>
    <x v="3"/>
    <s v="Design Bid Build"/>
    <n v="2346300"/>
    <n v="3441199.9994000001"/>
    <s v="FY21"/>
    <s v="Q3"/>
    <s v="FY22"/>
    <s v="Q1"/>
  </r>
  <r>
    <n v="65"/>
    <s v="AC Water &amp; Sewer Group 1048 (S)"/>
    <s v="AC Water &amp; Sewer Group 1048 (S)"/>
    <s v="B18095"/>
    <x v="3"/>
    <s v="Design Bid Build"/>
    <n v="5142900"/>
    <n v="6655500"/>
    <s v="FY21"/>
    <s v="Q4"/>
    <s v="FY22"/>
    <s v="Q2"/>
  </r>
  <r>
    <n v="66"/>
    <s v="AC Water &amp; Sewer Group 1052 (S)"/>
    <s v="AC Water &amp; Sewer Group 1052 (S)"/>
    <s v="B18096"/>
    <x v="3"/>
    <s v="Design Bid Build"/>
    <n v="3546999.9844"/>
    <n v="4965799.9837999996"/>
    <s v="FY21"/>
    <s v="Q4"/>
    <s v="FY22"/>
    <s v="Q2"/>
  </r>
  <r>
    <n v="67"/>
    <s v="AC Water &amp; Sewer Group 1049 (S)"/>
    <s v="AC Water &amp; Sewer Group 1049 (S)"/>
    <s v="B18097"/>
    <x v="3"/>
    <s v="Design Bid Build"/>
    <n v="2399399.9876000001"/>
    <n v="3471999.9868999999"/>
    <s v="FY22"/>
    <s v="Q1"/>
    <s v="FY22"/>
    <s v="Q2"/>
  </r>
  <r>
    <n v="68"/>
    <s v="South Mission Beach SD Replacement"/>
    <s v="South Mission Beach SD Replacement"/>
    <s v="B18117"/>
    <x v="0"/>
    <s v="Design Bid Build"/>
    <n v="16081030.310000001"/>
    <n v="17143393.309999999"/>
    <s v="FY21"/>
    <s v="Q4"/>
    <s v="FY22"/>
    <s v="Q2"/>
  </r>
  <r>
    <n v="69"/>
    <s v="South Mission Beach GI"/>
    <s v="South Mission Beach GI"/>
    <s v="B18118"/>
    <x v="0"/>
    <s v="Design Bid Build"/>
    <n v="7020625.9400000004"/>
    <n v="7737820.9400000004"/>
    <s v="FY21"/>
    <s v="Q4"/>
    <s v="FY22"/>
    <s v="Q2"/>
  </r>
  <r>
    <n v="70"/>
    <s v="Marlesta/Beagle (Gen-B/M-Ashf) SL UU465"/>
    <s v="Marlesta/Beagle (Gen-B/M-Ashf) SL UU465"/>
    <s v="B18127"/>
    <x v="0"/>
    <s v="Job Order Contract"/>
    <n v="117000"/>
    <n v="250000"/>
    <s v="FY22"/>
    <s v="Q2"/>
    <s v="FY22"/>
    <s v="Q2"/>
  </r>
  <r>
    <n v="71"/>
    <s v="Howard PHI-II(Park-Texas) Rd Imp UU71-72"/>
    <s v="Howard PHI-II(Park-Texas) Rd Imp UU71-72"/>
    <s v="B18136"/>
    <x v="0"/>
    <s v="Design Bid Build"/>
    <n v="311452.15000000002"/>
    <n v="404887.79500000004"/>
    <s v="FY22"/>
    <s v="Q1"/>
    <s v="FY22"/>
    <s v="Q2"/>
  </r>
  <r>
    <n v="72"/>
    <s v="Wightman (Chamoune -Euclid) Rd Imp UU388"/>
    <s v="Wightman (Chamoune -Euclid) Rd Imp UU388"/>
    <s v="B18138"/>
    <x v="0"/>
    <s v="Design Bid Build"/>
    <n v="420849.19999999995"/>
    <n v="547103.96"/>
    <s v="FY22"/>
    <s v="Q1"/>
    <s v="FY22"/>
    <s v="Q2"/>
  </r>
  <r>
    <n v="73"/>
    <s v="Mission Bl(Loring-Turquoise) Rd Imp UU30"/>
    <s v="Mission Bl(Loring-Turquoise) Rd Imp UU30"/>
    <s v="B18140"/>
    <x v="0"/>
    <s v="Design Bid Build"/>
    <n v="750989.09666666668"/>
    <n v="976285.82566666673"/>
    <s v="FY22"/>
    <s v="Q1"/>
    <s v="FY22"/>
    <s v="Q2"/>
  </r>
  <r>
    <n v="74"/>
    <s v="Block 6DD1 (Clairemont Mesa)Rd Imp UU410"/>
    <s v="Block 6DD1 (Clairemont Mesa)Rd Imp UU410"/>
    <s v="B18142"/>
    <x v="0"/>
    <s v="Design Bid Build"/>
    <n v="1475215"/>
    <n v="1959763.9994000001"/>
    <s v="FY22"/>
    <s v="Q1"/>
    <s v="FY22"/>
    <s v="Q2"/>
  </r>
  <r>
    <n v="75"/>
    <s v="Golfcrest(Jackson-Wandermere)Rd ImpUU584"/>
    <s v="Golfcrest(Jackson-Wandermere)Rd ImpUU584"/>
    <s v="B18149"/>
    <x v="0"/>
    <s v="Design Bid Build"/>
    <n v="335327.65000000002"/>
    <n v="435925.94500000007"/>
    <s v="FY22"/>
    <s v="Q1"/>
    <s v="FY22"/>
    <s v="Q2"/>
  </r>
  <r>
    <n v="76"/>
    <s v="Hilltop PH I(Boundary-Toyne)Rd Imp UU617"/>
    <s v="Hilltop PH I(Boundary-Toyne)Rd Imp UU617"/>
    <s v="B18153"/>
    <x v="0"/>
    <s v="Design Bid Build"/>
    <n v="475150.8"/>
    <n v="617696.04"/>
    <s v="FY22"/>
    <s v="Q1"/>
    <s v="FY22"/>
    <s v="Q2"/>
  </r>
  <r>
    <n v="77"/>
    <s v="Block 1M (La Jolla 4) Rd Imp UU659_RP"/>
    <s v="Block 1M (La Jolla 4) Rd Imp UU659_RP"/>
    <s v="B18155"/>
    <x v="0"/>
    <s v="Design Bid Build"/>
    <n v="1608583.25"/>
    <n v="2010729"/>
    <s v="FY22"/>
    <s v="Q1"/>
    <s v="FY22"/>
    <s v="Q2"/>
  </r>
  <r>
    <n v="78"/>
    <s v="54th-Market to Santa Margarita Sidwlk"/>
    <s v="54th-Market to Santa Margarita Sidwlk"/>
    <s v="B18158"/>
    <x v="0"/>
    <s v="Design Bid Build"/>
    <n v="434900"/>
    <n v="773599.99990000005"/>
    <s v="FY22"/>
    <s v="Q2"/>
    <s v="FY22"/>
    <s v="Q4"/>
  </r>
  <r>
    <n v="79"/>
    <s v="Woodman St.- Cielo Dr. to Pagel Pl. Sidewalk"/>
    <s v="Woodman St.- Cielo Dr. to Pagel Pl. Sidewalk"/>
    <s v="B18159"/>
    <x v="0"/>
    <s v="Design Bid Build"/>
    <n v="525260.99939999997"/>
    <n v="1001420.9993"/>
    <s v="FY22"/>
    <s v="Q1"/>
    <s v="FY22"/>
    <s v="Q3"/>
  </r>
  <r>
    <n v="80"/>
    <s v="AC Water &amp; Sewer Group 1056 (W)"/>
    <s v="AC Water &amp; Sewer Group 1056 (W)"/>
    <s v="B18181"/>
    <x v="3"/>
    <s v="Design Bid Build"/>
    <n v="8535299.9967999998"/>
    <n v="11045699.9968"/>
    <s v="FY21"/>
    <s v="Q3"/>
    <s v="FY22"/>
    <s v="Q1"/>
  </r>
  <r>
    <n v="81"/>
    <s v="AC Water &amp; Sewer Group 1056 (S)"/>
    <s v="AC Water &amp; Sewer Group 1056 (S)"/>
    <s v="B18182"/>
    <x v="3"/>
    <s v="Design Bid Build"/>
    <n v="181800"/>
    <n v="241700"/>
    <s v="FY21"/>
    <s v="Q3"/>
    <s v="FY22"/>
    <s v="Q1"/>
  </r>
  <r>
    <n v="82"/>
    <s v="Clairemont Mesa E Improv 1 (W)"/>
    <s v="Clairemont Mesa E Improv 1 (W)"/>
    <s v="B18200"/>
    <x v="3"/>
    <s v="Design Bid Build"/>
    <n v="2194500"/>
    <n v="2927199.9997999999"/>
    <s v="FY21"/>
    <s v="Q4"/>
    <s v="FY22"/>
    <s v="Q2"/>
  </r>
  <r>
    <n v="83"/>
    <s v="Regional Arterial Guardrail Group 2a"/>
    <s v="Regional Arterial Guardrail Group 2a"/>
    <s v="B18201"/>
    <x v="0"/>
    <s v="Design Bid Build"/>
    <n v="116700"/>
    <n v="211499.9999"/>
    <s v="FY21"/>
    <s v="Q4"/>
    <s v="FY22"/>
    <s v="Q2"/>
  </r>
  <r>
    <n v="84"/>
    <s v="Clairemont Mesa E Improv 1 (S)"/>
    <s v="Clairemont Mesa E Improv 1 (S)"/>
    <s v="B18202"/>
    <x v="3"/>
    <s v="Design Bid Build"/>
    <n v="4017500"/>
    <n v="5327699.9995999997"/>
    <s v="FY21"/>
    <s v="Q4"/>
    <s v="FY22"/>
    <s v="Q2"/>
  </r>
  <r>
    <n v="85"/>
    <s v="Scripps Ranch Improv 1 (S)"/>
    <s v="Scripps Ranch Improv 1 (S)"/>
    <s v="B18204"/>
    <x v="3"/>
    <s v="Design Bid Build"/>
    <n v="2035300"/>
    <n v="3052499.9994999999"/>
    <s v="FY22"/>
    <s v="Q2"/>
    <s v="FY22"/>
    <s v="Q4"/>
  </r>
  <r>
    <n v="86"/>
    <s v="Scripps Ranch Improv 1 (W)"/>
    <s v="Scripps Ranch Improv 1 (W)"/>
    <s v="B18208"/>
    <x v="3"/>
    <s v="Design Bid Build"/>
    <n v="2313800"/>
    <n v="3516999.9994000001"/>
    <s v="FY22"/>
    <s v="Q2"/>
    <s v="FY22"/>
    <s v="Q4"/>
  </r>
  <r>
    <n v="87"/>
    <s v="Damon Ave Water Main Extension &amp; AC Repl"/>
    <s v="Damon Ave Water Main Extension &amp; AC Repl"/>
    <s v="B18215"/>
    <x v="3"/>
    <s v="Design Bid Build"/>
    <n v="662000"/>
    <n v="1340199.9996"/>
    <s v="FY21"/>
    <s v="Q4"/>
    <s v="FY22"/>
    <s v="Q1"/>
  </r>
  <r>
    <n v="88"/>
    <s v="DeAnza North Parking Lot Improvements"/>
    <s v="DeAnza North Parking Lot Improvements"/>
    <s v="B18220"/>
    <x v="2"/>
    <s v="Design Bid Build"/>
    <n v="579000"/>
    <n v="905166.99990000005"/>
    <s v="FY21"/>
    <s v="Q4"/>
    <s v="FY22"/>
    <s v="Q1"/>
  </r>
  <r>
    <n v="89"/>
    <s v="North Cove Comfort Station Imp"/>
    <s v="North Cove Comfort Station Imp"/>
    <s v="B18234"/>
    <x v="2"/>
    <s v="Design Bid Build"/>
    <n v="977918"/>
    <n v="1524897.9997"/>
    <s v="FY21"/>
    <s v="Q4"/>
    <s v="FY22"/>
    <s v="Q1"/>
  </r>
  <r>
    <n v="90"/>
    <s v="Sidewalk Replacement Group 1902-Clmnt Mesa &amp; LaJolla"/>
    <s v="Sidewalk Replacement Group 1902-Clmnt Mesa &amp; LaJolla"/>
    <s v="B19013"/>
    <x v="0"/>
    <s v="Design Bid Build"/>
    <n v="3300000"/>
    <n v="4400000"/>
    <s v="FY22"/>
    <s v="Q1"/>
    <s v="FY22"/>
    <s v="Q2"/>
  </r>
  <r>
    <n v="91"/>
    <s v="Sidewalk Replacement Group 1903-SE &amp; CH"/>
    <s v="Sidewalk Replacement Group 1903-SE &amp; CH"/>
    <s v="B19014"/>
    <x v="0"/>
    <s v="Design Bid Build"/>
    <n v="1449999.9994999999"/>
    <n v="1649007.4794999999"/>
    <s v="FY22"/>
    <s v="Q1"/>
    <s v="FY22"/>
    <s v="Q1"/>
  </r>
  <r>
    <n v="92"/>
    <s v="Crown Point Playground Improvements"/>
    <s v="Crown Point Playground Improvements"/>
    <s v="B19021"/>
    <x v="2"/>
    <s v="Design Bid Build"/>
    <n v="1264515.9964000001"/>
    <n v="1959999.9961999999"/>
    <s v="FY22"/>
    <s v="Q1"/>
    <s v="FY22"/>
    <s v="Q3"/>
  </r>
  <r>
    <n v="93"/>
    <s v="Crown Point Parking Lot Improvements"/>
    <s v="Crown Point Parking Lot Improvements"/>
    <s v="B19022"/>
    <x v="2"/>
    <s v="Design Bid Build"/>
    <n v="1004515.9972"/>
    <n v="1556999.9968000001"/>
    <s v="FY22"/>
    <s v="Q1"/>
    <s v="FY22"/>
    <s v="Q3"/>
  </r>
  <r>
    <n v="94"/>
    <s v="Citywide Street Lights 1901"/>
    <s v="Citywide Street Lights 1901"/>
    <s v="B19052"/>
    <x v="0"/>
    <s v="Design Bid Build"/>
    <n v="124309.99980000001"/>
    <n v="185460.99969999999"/>
    <s v="FY22"/>
    <s v="Q1"/>
    <s v="FY22"/>
    <s v="Q3"/>
  </r>
  <r>
    <n v="95"/>
    <s v="Aquarius &amp; Camino Ruiz Traff. Signal"/>
    <s v="Aquarius &amp; Camino Ruiz Traff. Signal"/>
    <s v="B19057"/>
    <x v="0"/>
    <s v="Design Bid Build"/>
    <n v="299000"/>
    <n v="499399.9999"/>
    <s v="FY22"/>
    <s v="Q1"/>
    <s v="FY22"/>
    <s v="Q2"/>
  </r>
  <r>
    <n v="96"/>
    <s v="El Cajon &amp; Kansas - Traffic Signal"/>
    <s v="El Cajon &amp; Kansas - Traffic Signal"/>
    <s v="B19060"/>
    <x v="0"/>
    <s v="Design Bid Build"/>
    <n v="458199.99979999999"/>
    <n v="799999.99959999998"/>
    <s v="FY22"/>
    <s v="Q2"/>
    <s v="FY22"/>
    <s v="Q4"/>
  </r>
  <r>
    <n v="97"/>
    <s v="Linda Vista Skate Park Phase 2 "/>
    <s v="Linda Vista Skate Park Phase 2 "/>
    <s v="B19062"/>
    <x v="2"/>
    <s v="Job Order Contract"/>
    <n v="168699.9999"/>
    <n v="429929.99969999999"/>
    <s v="FY21"/>
    <s v="Q4"/>
    <s v="FY22"/>
    <s v="Q1"/>
  </r>
  <r>
    <n v="98"/>
    <s v="Accelerated Sewer Referral Group 851"/>
    <s v="Accelerated Sewer Referral Group 851"/>
    <s v="B19063"/>
    <x v="3"/>
    <s v="Design Bid Build"/>
    <n v="2742900"/>
    <n v="4022999.9991000001"/>
    <s v="FY22"/>
    <s v="Q1"/>
    <s v="FY22"/>
    <s v="Q2"/>
  </r>
  <r>
    <n v="99"/>
    <s v="5th and Brookes SD Upgrade"/>
    <s v="5th and Brookes SD Upgrade"/>
    <s v="B19073"/>
    <x v="0"/>
    <s v="Design Bid Build"/>
    <n v="1559400"/>
    <n v="2184300"/>
    <s v="FY22"/>
    <s v="Q1"/>
    <s v="FY22"/>
    <s v="Q3"/>
  </r>
  <r>
    <n v="100"/>
    <s v="Reo Drive New Streetlights"/>
    <s v="Reo Drive New Streetlights"/>
    <s v="B19079"/>
    <x v="0"/>
    <s v="Design Bid Build"/>
    <n v="261700"/>
    <n v="402499.9999"/>
    <s v="FY22"/>
    <s v="Q1"/>
    <s v="FY22"/>
    <s v="Q3"/>
  </r>
  <r>
    <n v="101"/>
    <s v="Castle Neighborhood New Streetlights"/>
    <s v="Castle Neighborhood New Streetlights"/>
    <s v="B19080"/>
    <x v="0"/>
    <s v="Design Bid Build"/>
    <n v="375500"/>
    <n v="549964.99990000005"/>
    <s v="FY22"/>
    <s v="Q2"/>
    <s v="FY22"/>
    <s v="Q4"/>
  </r>
  <r>
    <n v="102"/>
    <s v="University City Improv 1 (W)"/>
    <s v="University City Improv 1 (W)"/>
    <s v="B19086"/>
    <x v="3"/>
    <s v="Design Bid Build"/>
    <n v="3982800"/>
    <n v="5256399.9989999998"/>
    <s v="FY22"/>
    <s v="Q2"/>
    <s v="FY22"/>
    <s v="Q4"/>
  </r>
  <r>
    <n v="103"/>
    <s v="University City Improv 1 (S)"/>
    <s v="University City Improv 1 (S)"/>
    <s v="B19087"/>
    <x v="3"/>
    <s v="Design Bid Build"/>
    <n v="3793000"/>
    <n v="5007100"/>
    <s v="FY22"/>
    <s v="Q2"/>
    <s v="FY22"/>
    <s v="Q4"/>
  </r>
  <r>
    <n v="104"/>
    <s v="Crown Point SD Replacement"/>
    <s v="Crown Point SD Replacement"/>
    <s v="B19089"/>
    <x v="0"/>
    <s v="Design Bid Build"/>
    <n v="145499.9994"/>
    <n v="250299.9994"/>
    <s v="FY22"/>
    <s v="Q2"/>
    <s v="FY22"/>
    <s v="Q4"/>
  </r>
  <r>
    <n v="105"/>
    <s v="Miramar Reservoir PS New Generator &amp; Upg"/>
    <s v="Miramar Reservoir PS New Generator &amp; Upg"/>
    <s v="B19099"/>
    <x v="3"/>
    <s v="Design Bid Build"/>
    <n v="2660873.9215000002"/>
    <n v="4266873.9215000002"/>
    <s v="FY22"/>
    <s v="Q2"/>
    <s v="FY22"/>
    <s v="Q3"/>
  </r>
  <r>
    <n v="106"/>
    <s v="Citywide Street Lights 1950"/>
    <s v="Citywide Street Lights 1950"/>
    <s v="B19125"/>
    <x v="0"/>
    <s v="Job Order Contract"/>
    <n v="400000"/>
    <n v="475000"/>
    <s v="FY21"/>
    <s v="Q4"/>
    <s v="FY22"/>
    <s v="Q1"/>
  </r>
  <r>
    <n v="107"/>
    <s v="Bay Ho Improv 3 (W)"/>
    <s v="Bay Ho Improv 3 (W)"/>
    <s v="B19134"/>
    <x v="3"/>
    <s v="Design Bid Build"/>
    <n v="2820199.9997"/>
    <n v="3869499.9989999998"/>
    <s v="FY22"/>
    <s v="Q4"/>
    <s v="FY22"/>
    <s v="Q4"/>
  </r>
  <r>
    <n v="108"/>
    <s v="Sunset Point Parking Lot Improvements"/>
    <s v="Sunset Point Parking Lot Improvements"/>
    <s v="B19159"/>
    <x v="2"/>
    <s v="Design Bid Build"/>
    <n v="299999.99959999998"/>
    <n v="529999.99950000003"/>
    <s v="FY22"/>
    <s v="Q1"/>
    <s v="FY22"/>
    <s v="Q2"/>
  </r>
  <r>
    <n v="109"/>
    <s v="STORM DRAIN DIVERSION AT THE MBC"/>
    <s v="STORM DRAIN DIVERSION AT THE MBC"/>
    <s v="B19197"/>
    <x v="3"/>
    <s v="Design Bid Build"/>
    <n v="2260799.9914000002"/>
    <n v="3481799.9906000001"/>
    <s v="FY22"/>
    <s v="Q1"/>
    <s v="FY22"/>
    <s v="Q3"/>
  </r>
  <r>
    <n v="110"/>
    <s v="Pipeline Rehabilitation BB-1"/>
    <s v="Pipeline Rehabilitation BB-1"/>
    <s v="B19201"/>
    <x v="3"/>
    <s v="Design Bid Build"/>
    <n v="6871000"/>
    <n v="8600000"/>
    <s v="FY21"/>
    <s v="Q3"/>
    <s v="FY22"/>
    <s v="Q1"/>
  </r>
  <r>
    <n v="111"/>
    <s v="AC Water and Sewer Group 1023B (S)"/>
    <s v="AC Water and Sewer Group 1023B (S)"/>
    <s v="B19204"/>
    <x v="3"/>
    <s v="Design Bid Build"/>
    <n v="199999.99950000001"/>
    <n v="325999.99939999997"/>
    <s v="FY21"/>
    <s v="Q3"/>
    <s v="FY22"/>
    <s v="Q2"/>
  </r>
  <r>
    <n v="112"/>
    <s v="AC Water and Sewer Group 1023B (W)"/>
    <s v="AC Water and Sewer Group 1023B (W)"/>
    <s v="B19205"/>
    <x v="3"/>
    <s v="Design Bid Build"/>
    <n v="1999999.9953000001"/>
    <n v="2940999.9950999999"/>
    <s v="FY21"/>
    <s v="Q3"/>
    <s v="FY22"/>
    <s v="Q2"/>
  </r>
  <r>
    <n v="113"/>
    <s v="STORM WATER DIVERSION AT THE PLWTP"/>
    <s v="STORM WATER DIVERSION AT THE PLWTP"/>
    <s v="B20001"/>
    <x v="3"/>
    <s v="Design Bid Build"/>
    <n v="3100299.9922000002"/>
    <n v="5233239.99"/>
    <s v="FY22"/>
    <s v="Q3"/>
    <s v="FY22"/>
    <s v="Q4"/>
  </r>
  <r>
    <n v="114"/>
    <s v="STORM WATER DIVERSION AT THE SBWRP"/>
    <s v="STORM WATER DIVERSION AT THE SBWRP"/>
    <s v="B20002"/>
    <x v="3"/>
    <s v="Design Bid Build"/>
    <n v="2537900"/>
    <n v="3908099.9991000001"/>
    <s v="FY22"/>
    <s v="Q1"/>
    <s v="FY22"/>
    <s v="Q3"/>
  </r>
  <r>
    <n v="115"/>
    <s v="Pipeline Rehabilitation BA-1"/>
    <s v="Pipeline Rehabilitation BA-1"/>
    <s v="B20014"/>
    <x v="3"/>
    <s v="Design Bid Build"/>
    <n v="5137000"/>
    <n v="6788299.9989"/>
    <s v="FY21"/>
    <s v="Q3"/>
    <s v="FY22"/>
    <s v="Q1"/>
  </r>
  <r>
    <n v="116"/>
    <s v="Miramar Valves Replacement"/>
    <s v="Miramar Valves Replacement"/>
    <s v="B20015"/>
    <x v="3"/>
    <s v="Design Bid Build"/>
    <n v="274999.9999"/>
    <n v="529499.99970000004"/>
    <s v="FY22"/>
    <s v="Q1"/>
    <s v="FY22"/>
    <s v="Q2"/>
  </r>
  <r>
    <n v="117"/>
    <s v="Civic Cntr Plaza Elevator Modernization"/>
    <s v="Civic Cntr Plaza Elevator Modernization"/>
    <s v="B20063"/>
    <x v="5"/>
    <s v="Sole Source Emergency"/>
    <n v="2999999.9742999999"/>
    <n v="3300000"/>
    <s v="FY20"/>
    <s v="Q3"/>
    <s v="FY22"/>
    <s v="Q1"/>
  </r>
  <r>
    <n v="118"/>
    <s v="Balboa Park Golf Course - Bathroom Remod"/>
    <s v="Balboa Park Golf Course - Bathroom Remod"/>
    <s v="B20064"/>
    <x v="2"/>
    <s v="Job Order Contract"/>
    <n v="61999.999900000003"/>
    <n v="128999.9999"/>
    <s v="FY21"/>
    <s v="Q4"/>
    <s v="FY22"/>
    <s v="Q1"/>
  </r>
  <r>
    <n v="119"/>
    <s v="Balboa Park Federal Bldg Improvements"/>
    <s v="Balboa Park Federal Bldg Improvements"/>
    <s v="B20066"/>
    <x v="2"/>
    <s v="Design Bid Build"/>
    <n v="1741000"/>
    <n v="2792999.9991000001"/>
    <s v="FY21"/>
    <s v="Q3"/>
    <s v="FY22"/>
    <s v="Q1"/>
  </r>
  <r>
    <n v="120"/>
    <s v="Kearny Mesa Pipeline Manway"/>
    <s v="Kearny Mesa Pipeline Manway"/>
    <s v="B20072"/>
    <x v="3"/>
    <s v="Design Bid Build"/>
    <n v="330000"/>
    <n v="541999.99959999998"/>
    <s v="FY21"/>
    <s v="Q4"/>
    <s v="FY22"/>
    <s v="Q2"/>
  </r>
  <r>
    <n v="121"/>
    <s v="Kellogg Comfort Station Improvements"/>
    <s v="Kellogg Comfort Station Improvements"/>
    <s v="B20120"/>
    <x v="5"/>
    <s v="Job Order Contract"/>
    <n v="52000"/>
    <n v="126000"/>
    <s v="FY21"/>
    <s v="Q4"/>
    <s v="FY22"/>
    <s v="Q2"/>
  </r>
  <r>
    <n v="122"/>
    <s v="NCWRP - Chiller Replacement"/>
    <s v="NCWRP - Chiller Replacement"/>
    <s v="B20148"/>
    <x v="3"/>
    <s v="Design Bid Build"/>
    <n v="1186900"/>
    <n v="1613599.9996"/>
    <s v="FY22"/>
    <s v="Q1"/>
    <s v="FY22"/>
    <s v="Q3"/>
  </r>
  <r>
    <n v="123"/>
    <s v="Mountain View Improv 1 (S)"/>
    <s v="Mountain View Improv 1 (S)"/>
    <s v="B20149"/>
    <x v="3"/>
    <s v="Job Order Contract"/>
    <n v="453800"/>
    <n v="713799.99979999999"/>
    <s v="FY22"/>
    <s v="Q2"/>
    <s v="FY22"/>
    <s v="Q3"/>
  </r>
  <r>
    <n v="124"/>
    <s v="Penasquitos Pump Stn Oxygenation System"/>
    <s v="Penasquitos Pump Stn Oxygenation System"/>
    <s v="B21001"/>
    <x v="3"/>
    <s v="Design Bid Build"/>
    <n v="2200000"/>
    <n v="2900000"/>
    <s v="FY21"/>
    <s v="Q4"/>
    <s v="FY22"/>
    <s v="Q1"/>
  </r>
  <r>
    <n v="125"/>
    <s v="Tierrasanta Improv 1 (s)"/>
    <s v="Tierrasanta Improv 1 (s)"/>
    <s v="B21003"/>
    <x v="3"/>
    <s v="Design Bid Build"/>
    <n v="2505000"/>
    <n v="3589999.9992"/>
    <s v="FY22"/>
    <s v="Q2"/>
    <s v="FY22"/>
    <s v="Q4"/>
  </r>
  <r>
    <n v="126"/>
    <s v="AC Water Group 1027A"/>
    <s v="AC Water Group 1027A"/>
    <s v="B21055"/>
    <x v="3"/>
    <s v="Design Bid Build"/>
    <n v="900000"/>
    <n v="1200000"/>
    <s v="FY22"/>
    <s v="Q1"/>
    <s v="FY22"/>
    <s v="Q3"/>
  </r>
  <r>
    <n v="127"/>
    <s v="PWP NCWRP Flow Equalization Basin"/>
    <s v="PWP NCWRP Flow Equalization Basin"/>
    <s v="B21059"/>
    <x v="3"/>
    <s v="Design Bid Build"/>
    <n v="9733499.9230000004"/>
    <n v="12519177.922800001"/>
    <s v="FY19"/>
    <s v="Q3"/>
    <s v="FY22"/>
    <s v="Q1"/>
  </r>
  <r>
    <n v="128"/>
    <s v="Sidewalk Replacement Group 2030"/>
    <s v="Sidewalk Replacement Group 2030"/>
    <s v="B21077"/>
    <x v="0"/>
    <s v="Design Bid Build"/>
    <n v="750000"/>
    <n v="1020000"/>
    <s v="FY22"/>
    <s v="Q2"/>
    <s v="FY22"/>
    <s v="Q3"/>
  </r>
  <r>
    <n v="129"/>
    <s v="Chollas Large Car Washes"/>
    <s v="Chollas Large Car Washes"/>
    <s v="L14002.3"/>
    <x v="6"/>
    <s v="Design Bid Build"/>
    <n v="3325000"/>
    <n v="4423369.9978"/>
    <s v="FY21"/>
    <s v="Q4"/>
    <s v="FY22"/>
    <s v="Q1"/>
  </r>
  <r>
    <n v="130"/>
    <s v="PD Substation Small Carwashes"/>
    <s v="PD Substation Small Carwashes"/>
    <s v="L14002.6"/>
    <x v="6"/>
    <s v="Design Bid Build"/>
    <n v="2200000"/>
    <n v="3488515.9975999999"/>
    <s v="FY22"/>
    <s v="Q1"/>
    <s v="FY22"/>
    <s v="Q2"/>
  </r>
  <r>
    <n v="131"/>
    <s v="Demolition of Loma Land Structures"/>
    <s v="Demolition of Loma Land Structures"/>
    <s v="L14005.1"/>
    <x v="2"/>
    <s v="Design Bid Build"/>
    <n v="319999.99930000002"/>
    <n v="834999.99910000002"/>
    <s v="FY22"/>
    <s v="Q2"/>
    <s v="FY22"/>
    <s v="Q4"/>
  </r>
  <r>
    <n v="132"/>
    <s v="Southeastern Mini Park Improvements- Clay Avenue Mini Park"/>
    <s v="Southeastern Mini Park Improvements- Clay Avenue Mini Park"/>
    <s v="L16000.5"/>
    <x v="2"/>
    <s v="Design Bid Build"/>
    <n v="943909.99979999999"/>
    <n v="1825195.9997"/>
    <s v="FY20"/>
    <s v="Q1"/>
    <s v="FY22"/>
    <s v="Q2"/>
  </r>
  <r>
    <n v="133"/>
    <s v="Mira Mesa Pool &amp; Skate Plaza Ph2"/>
    <s v="Mira Mesa Pool &amp; Skate Plaza Ph2"/>
    <s v="L16002.1"/>
    <x v="2"/>
    <s v="Design Bid Build"/>
    <n v="13010043.9823"/>
    <n v="21790707.101300001"/>
    <s v="FY22"/>
    <s v="Q1"/>
    <s v="FY22"/>
    <s v="Q3"/>
  </r>
  <r>
    <n v="134"/>
    <s v="Organics Processing Facility"/>
    <s v="Organics Processing Facility"/>
    <s v="L17000.2"/>
    <x v="1"/>
    <s v="Design Build"/>
    <n v="25000000"/>
    <n v="30000000"/>
    <s v="FY21"/>
    <s v="Q4"/>
    <s v="FY22"/>
    <s v="Q2"/>
  </r>
  <r>
    <n v="135"/>
    <s v="EMTS Boat Dock Esplanade"/>
    <s v="EMTS Boat Dock Esplanade"/>
    <s v="S00319"/>
    <x v="3"/>
    <s v="Design Bid Build"/>
    <n v="2160380"/>
    <n v="3430850.9985000002"/>
    <s v="FY21"/>
    <s v="Q3"/>
    <s v="FY22"/>
    <s v="Q1"/>
  </r>
  <r>
    <n v="136"/>
    <s v="Hickman Fields Athletic Area"/>
    <s v="Hickman Fields Athletic Area"/>
    <s v="S00751"/>
    <x v="2"/>
    <s v="Design Bid Build"/>
    <n v="8200001"/>
    <n v="10566318.9998"/>
    <s v="FY21"/>
    <s v="Q3"/>
    <s v="FY22"/>
    <s v="Q1"/>
  </r>
  <r>
    <n v="137"/>
    <s v="Beyer Park Development"/>
    <s v="Beyer Park Development"/>
    <s v="S00752"/>
    <x v="2"/>
    <s v="Design Bid Build"/>
    <n v="13300000"/>
    <n v="19458259"/>
    <s v="FY22"/>
    <s v="Q2"/>
    <s v="FY22"/>
    <s v="Q4"/>
  </r>
  <r>
    <n v="138"/>
    <s v="Coastal Rail Trail"/>
    <s v="Coastal Rail Trail"/>
    <s v="S00951"/>
    <x v="0"/>
    <s v="Design Bid Build"/>
    <n v="13064458.512399999"/>
    <n v="22102997.9681"/>
    <s v="FY22"/>
    <s v="Q2"/>
    <s v="FY22"/>
    <s v="Q4"/>
  </r>
  <r>
    <n v="139"/>
    <s v="RIVIERA DEL SOL NEIGHBORHOOD PARK"/>
    <s v="RIVIERA DEL SOL NEIGHBORHOOD PARK"/>
    <s v="S00999"/>
    <x v="2"/>
    <s v="Design Bid Build"/>
    <n v="6055473.9995999997"/>
    <n v="9570838"/>
    <s v="FY21"/>
    <s v="Q4"/>
    <s v="FY22"/>
    <s v="Q2"/>
  </r>
  <r>
    <n v="140"/>
    <s v="MBGC Clubhouse Demo/Prtbl Building Instl"/>
    <s v="MBGC Clubhouse Demo/Prtbl Building Instl"/>
    <s v="S01090"/>
    <x v="2"/>
    <s v="Design Bid Build"/>
    <n v="4770577.8321000002"/>
    <n v="7399999.8321000002"/>
    <s v="FY21"/>
    <s v="Q3"/>
    <s v="FY22"/>
    <s v="Q1"/>
  </r>
  <r>
    <n v="141"/>
    <s v="MBGC Irrigation &amp; Electrical Upgrades"/>
    <s v="MBGC Irrigation &amp; Electrical Upgrades"/>
    <s v="S11010"/>
    <x v="2"/>
    <s v="Design Bid Build"/>
    <n v="2807050.9012000002"/>
    <n v="4459999.6963"/>
    <s v="FY21"/>
    <s v="Q3"/>
    <s v="FY22"/>
    <s v="Q1"/>
  </r>
  <r>
    <n v="142"/>
    <s v="El Cuervo Adobe Improvements"/>
    <s v="El Cuervo Adobe Improvements"/>
    <s v="S14006"/>
    <x v="2"/>
    <s v="Design Bid Build"/>
    <n v="273480"/>
    <n v="606000"/>
    <s v="FY22"/>
    <s v="Q1"/>
    <s v="FY22"/>
    <s v="Q4"/>
  </r>
  <r>
    <n v="143"/>
    <s v="Fairmount Avenue Fire Station"/>
    <s v="Fairmount Avenue Fire Station"/>
    <s v="S14018"/>
    <x v="7"/>
    <s v="Design Bid Build"/>
    <n v="18214764.978599999"/>
    <n v="22327793.697700001"/>
    <s v="FY22"/>
    <s v="Q1"/>
    <s v="FY22"/>
    <s v="Q2"/>
  </r>
  <r>
    <n v="144"/>
    <s v="Fire Station 48"/>
    <s v="Fire Station 48"/>
    <s v="S15015"/>
    <x v="7"/>
    <s v="Design Build"/>
    <n v="12420000"/>
    <n v="16373500"/>
    <s v="FY21"/>
    <s v="Q3"/>
    <s v="FY22"/>
    <s v="Q1"/>
  </r>
  <r>
    <n v="145"/>
    <s v="La Media Road Improvements"/>
    <s v="La Media Road Improvements"/>
    <s v="S15018"/>
    <x v="0"/>
    <s v="Developer Build"/>
    <n v="30399999.888599999"/>
    <n v="42699998.997599997"/>
    <s v="FY22"/>
    <s v="Q3"/>
    <s v="FY22"/>
    <s v="Q4"/>
  </r>
  <r>
    <n v="146"/>
    <s v="Tecolote Canyon Trunk Sewer Improvement"/>
    <s v="Tecolote Canyon Trunk Sewer Improvement"/>
    <s v="S15020"/>
    <x v="3"/>
    <s v="Design Bid Build"/>
    <n v="12847000"/>
    <n v="17130000"/>
    <s v="FY22"/>
    <s v="Q1"/>
    <s v="FY22"/>
    <s v="Q3"/>
  </r>
  <r>
    <n v="147"/>
    <s v="Olive Grove Community Park ADA Improveme"/>
    <s v="Olive Grove Community Park ADA Improveme"/>
    <s v="S15028"/>
    <x v="2"/>
    <s v="Design Bid Build"/>
    <n v="2298813.9992"/>
    <n v="3721865.9989"/>
    <s v="FY21"/>
    <s v="Q3"/>
    <s v="FY22"/>
    <s v="Q1"/>
  </r>
  <r>
    <n v="148"/>
    <s v="Egger/South Bay Comm Pk ADA Improvements"/>
    <s v="Egger/South Bay Comm Pk ADA Improvements"/>
    <s v="S15031"/>
    <x v="2"/>
    <s v="Design Bid Build"/>
    <n v="3119000"/>
    <n v="4534000"/>
    <s v="FY22"/>
    <s v="Q2"/>
    <s v="FY22"/>
    <s v="Q4"/>
  </r>
  <r>
    <n v="149"/>
    <s v="Junipero Serra Museum ADA Improvements"/>
    <s v="Junipero Serra Museum ADA Improvements"/>
    <s v="S15034"/>
    <x v="2"/>
    <s v="Design Bid Build"/>
    <n v="1211124"/>
    <n v="2309787"/>
    <s v="FY21"/>
    <s v="Q4"/>
    <s v="FY22"/>
    <s v="Q2"/>
  </r>
  <r>
    <n v="150"/>
    <s v="Morena Pipeline"/>
    <s v="Morena Pipeline"/>
    <s v="S16027"/>
    <x v="3"/>
    <s v="Design Bid Build"/>
    <n v="27058955.9472"/>
    <n v="38123391.940099999"/>
    <s v="FY21"/>
    <s v="Q3"/>
    <s v="FY22"/>
    <s v="Q1"/>
  </r>
  <r>
    <n v="151"/>
    <s v="Carmel Valley CP - Turf Upgrades"/>
    <s v="Carmel Valley CP - Turf Upgrades"/>
    <s v="S16029"/>
    <x v="2"/>
    <s v="Design Bid Build"/>
    <n v="3468542"/>
    <n v="4774120.9999000002"/>
    <s v="FY21"/>
    <s v="Q4"/>
    <s v="FY22"/>
    <s v="Q2"/>
  </r>
  <r>
    <n v="152"/>
    <s v="Ocean Air CP Comfort Station &amp; Park Impr"/>
    <s v="Ocean Air CP Comfort Station &amp; Park Impr"/>
    <s v="S16031"/>
    <x v="2"/>
    <s v="Design Bid Build"/>
    <n v="1023021"/>
    <n v="2181793"/>
    <s v="FY21"/>
    <s v="Q4"/>
    <s v="FY22"/>
    <s v="Q2"/>
  </r>
  <r>
    <n v="153"/>
    <s v="Solana Highlands NP-Comfort Station"/>
    <s v="Solana Highlands NP-Comfort Station"/>
    <s v="S16032"/>
    <x v="2"/>
    <s v="Design Bid Build"/>
    <n v="966999.99979999999"/>
    <n v="2190999.9996000002"/>
    <s v="FY21"/>
    <s v="Q4"/>
    <s v="FY22"/>
    <s v="Q2"/>
  </r>
  <r>
    <n v="154"/>
    <s v="Carmel Knoll NP-Comfort Station"/>
    <s v="Carmel Knoll NP-Comfort Station"/>
    <s v="S16033"/>
    <x v="2"/>
    <s v="Design Bid Build"/>
    <n v="586999.99979999999"/>
    <n v="1178699.9996"/>
    <s v="FY21"/>
    <s v="Q4"/>
    <s v="FY22"/>
    <s v="Q2"/>
  </r>
  <r>
    <n v="155"/>
    <s v="Carmel Del Mar NP Comfort Station - Dev"/>
    <s v="Carmel Del Mar NP Comfort Station - Dev"/>
    <s v="S16034"/>
    <x v="2"/>
    <s v="Design Bid Build"/>
    <n v="1519563.9997"/>
    <n v="2330563.9994999999"/>
    <s v="FY21"/>
    <s v="Q4"/>
    <s v="FY22"/>
    <s v="Q1"/>
  </r>
  <r>
    <n v="156"/>
    <s v="Sage Canyon NP Concession Bldg-Develop"/>
    <s v="Sage Canyon NP Concession Bldg-Develop"/>
    <s v="S16035"/>
    <x v="2"/>
    <s v="Design Bid Build"/>
    <n v="767499.99950000003"/>
    <n v="1310499.9989"/>
    <s v="FY21"/>
    <s v="Q4"/>
    <s v="FY22"/>
    <s v="Q3"/>
  </r>
  <r>
    <n v="157"/>
    <s v="Carmel Grove NP-Comfort Station"/>
    <s v="Carmel Grove NP-Comfort Station"/>
    <s v="S16038"/>
    <x v="2"/>
    <s v="Design Bid Build"/>
    <n v="941499.99979999999"/>
    <n v="1761499.9996"/>
    <s v="FY21"/>
    <s v="Q4"/>
    <s v="FY22"/>
    <s v="Q2"/>
  </r>
  <r>
    <n v="158"/>
    <s v="Carmel Mission NP Comfort Station Develo"/>
    <s v="Carmel Mission NP Comfort Station Develo"/>
    <s v="S16039"/>
    <x v="2"/>
    <s v="Design Bid Build"/>
    <n v="571999.99970000004"/>
    <n v="1177999.9992"/>
    <s v="FY21"/>
    <s v="Q4"/>
    <s v="FY22"/>
    <s v="Q1"/>
  </r>
  <r>
    <n v="159"/>
    <s v="University Ave Complete Street Phase 1"/>
    <s v="University Ave Complete Street Phase 1"/>
    <s v="S18001"/>
    <x v="0"/>
    <s v="Design Bid Build"/>
    <n v="4536874.9881999996"/>
    <n v="7072719.9881999996"/>
    <s v="FY21"/>
    <s v="Q4"/>
    <s v="FY22"/>
    <s v="Q1"/>
  </r>
  <r>
    <n v="160"/>
    <s v="Harbor Drive Trunk Sewer"/>
    <s v="Harbor Drive Trunk Sewer"/>
    <s v="S18006"/>
    <x v="3"/>
    <s v="Design Bid Build"/>
    <n v="19400000"/>
    <n v="26499999.9932"/>
    <s v="FY21"/>
    <s v="Q3"/>
    <s v="FY22"/>
    <s v="Q1"/>
  </r>
  <r>
    <n v="161"/>
    <s v="Balboa Park Botanical Bldg Improvements"/>
    <s v="Balboa Park Botanical Bldg Improvements"/>
    <s v="S20005"/>
    <x v="2"/>
    <s v="Design Build"/>
    <n v="7999999.9519999996"/>
    <n v="12499999.375800001"/>
    <s v="FY21"/>
    <s v="Q4"/>
    <s v="FY22"/>
    <s v="Q1"/>
  </r>
  <r>
    <n v="162"/>
    <s v="Kearny Mesa Facility Improvements"/>
    <s v="Kearny Mesa Facility Improvements"/>
    <s v="S20009"/>
    <x v="8"/>
    <s v="Design Bid Build"/>
    <n v="13214699"/>
    <n v="14772123"/>
    <s v="FY22"/>
    <s v="Q1"/>
    <s v="FY22"/>
    <s v="Q2"/>
  </r>
  <r>
    <n v="163"/>
    <s v="Sidewalk Replacement Group 2201"/>
    <s v="Sidewalk Replacement Group 2201"/>
    <s v="TBD"/>
    <x v="0"/>
    <s v="Design Bid Build"/>
    <n v="1450000"/>
    <n v="2000000"/>
    <s v="FY22"/>
    <s v="Q4"/>
    <s v="FY22"/>
    <s v="Q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3" applyNumberFormats="0" applyBorderFormats="0" applyFontFormats="0" applyPatternFormats="0" applyAlignmentFormats="0" applyWidthHeightFormats="1" dataCaption="Values" grandTotalCaption="FY 2022 Total" updatedVersion="7" minRefreshableVersion="3" useAutoFormatting="1" itemPrintTitles="1" createdVersion="6" indent="0" outline="1" outlineData="1" multipleFieldFilters="0" rowHeaderCaption="Asset - Managing Department">
  <location ref="A3:C13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43">
        <item m="1" x="19"/>
        <item m="1" x="28"/>
        <item m="1" x="41"/>
        <item m="1" x="15"/>
        <item m="1" x="12"/>
        <item m="1" x="17"/>
        <item m="1" x="14"/>
        <item m="1" x="21"/>
        <item m="1" x="31"/>
        <item m="1" x="35"/>
        <item m="1" x="24"/>
        <item m="1" x="9"/>
        <item m="1" x="10"/>
        <item x="0"/>
        <item m="1" x="27"/>
        <item m="1" x="40"/>
        <item m="1" x="37"/>
        <item m="1" x="25"/>
        <item m="1" x="39"/>
        <item m="1" x="34"/>
        <item m="1" x="22"/>
        <item m="1" x="23"/>
        <item m="1" x="33"/>
        <item m="1" x="32"/>
        <item m="1" x="29"/>
        <item m="1" x="16"/>
        <item m="1" x="36"/>
        <item m="1" x="20"/>
        <item m="1" x="13"/>
        <item m="1" x="18"/>
        <item m="1" x="11"/>
        <item x="3"/>
        <item m="1" x="30"/>
        <item m="1" x="38"/>
        <item x="6"/>
        <item x="1"/>
        <item m="1" x="26"/>
        <item x="2"/>
        <item x="4"/>
        <item x="5"/>
        <item x="7"/>
        <item x="8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10">
    <i>
      <x v="13"/>
    </i>
    <i>
      <x v="31"/>
    </i>
    <i>
      <x v="34"/>
    </i>
    <i>
      <x v="35"/>
    </i>
    <i>
      <x v="37"/>
    </i>
    <i>
      <x v="38"/>
    </i>
    <i>
      <x v="39"/>
    </i>
    <i>
      <x v="40"/>
    </i>
    <i>
      <x v="41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9">
    <format dxfId="17">
      <pivotArea outline="0" collapsedLevelsAreSubtotals="1" fieldPosition="0"/>
    </format>
    <format dxfId="16">
      <pivotArea outline="0" collapsedLevelsAreSubtotals="1" fieldPosition="0"/>
    </format>
    <format dxfId="15">
      <pivotArea outline="0" collapsedLevelsAreSubtotals="1" fieldPosition="0"/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4" type="button" dataOnly="0" labelOnly="1" outline="0" axis="axisRow" fieldPosition="0"/>
    </format>
    <format dxfId="11">
      <pivotArea dataOnly="0" labelOnly="1" fieldPosition="0">
        <references count="1">
          <reference field="4" count="0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ecast2" displayName="Forecast2" ref="A1:L164" totalsRowShown="0" headerRowDxfId="41" dataDxfId="40" tableBorderDxfId="39" totalsRowBorderDxfId="38">
  <autoFilter ref="A1:L164" xr:uid="{00000000-0009-0000-0100-000001000000}"/>
  <tableColumns count="12">
    <tableColumn id="2" xr3:uid="{00000000-0010-0000-0000-000002000000}" name="Line Number" totalsRowDxfId="37"/>
    <tableColumn id="17" xr3:uid="{00000000-0010-0000-0000-000011000000}" name="Project Name" dataDxfId="36" totalsRowDxfId="35" dataCellStyle="Hyperlink">
      <calculatedColumnFormula>HYPERLINK("http://cipapp.sandiego.gov/CIPDetail.aspx?ID="&amp;Forecast2[[#This Row],[Project Number]],C2)</calculatedColumnFormula>
    </tableColumn>
    <tableColumn id="4" xr3:uid="{00000000-0010-0000-0000-000004000000}" name="Project Name (Text)" dataDxfId="34" totalsRowDxfId="33"/>
    <tableColumn id="3" xr3:uid="{00000000-0010-0000-0000-000003000000}" name="Project Number" totalsRowDxfId="32"/>
    <tableColumn id="16" xr3:uid="{00000000-0010-0000-0000-000010000000}" name="Asset Managing Department" totalsRowDxfId="31"/>
    <tableColumn id="5" xr3:uid="{00000000-0010-0000-0000-000005000000}" name="Contract Type" totalsRowDxfId="30"/>
    <tableColumn id="8" xr3:uid="{00000000-0010-0000-0000-000008000000}" name="Estimated Total Contract Cost ($)" dataDxfId="29" totalsRowDxfId="28"/>
    <tableColumn id="9" xr3:uid="{00000000-0010-0000-0000-000009000000}" name="Estimated Total Project Cost ($)" dataDxfId="27" totalsRowDxfId="26"/>
    <tableColumn id="14" xr3:uid="{00000000-0010-0000-0000-00000E000000}" name="Fiscal Year Advertising" dataDxfId="25" totalsRowDxfId="24"/>
    <tableColumn id="15" xr3:uid="{00000000-0010-0000-0000-00000F000000}" name="Quarter Advertising" dataDxfId="23" totalsRowDxfId="22"/>
    <tableColumn id="12" xr3:uid="{00000000-0010-0000-0000-00000C000000}" name="Fiscal Year Awarding" dataDxfId="21" totalsRowDxfId="20"/>
    <tableColumn id="13" xr3:uid="{00000000-0010-0000-0000-00000D000000}" name="Quarter Awarding" dataDxfId="19" totalsRowDxfId="18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5"/>
  <sheetViews>
    <sheetView tabSelected="1" topLeftCell="A135" zoomScale="80" zoomScaleNormal="80" workbookViewId="0">
      <selection activeCell="E155" sqref="E155"/>
    </sheetView>
  </sheetViews>
  <sheetFormatPr defaultRowHeight="15" x14ac:dyDescent="0.25"/>
  <cols>
    <col min="1" max="1" width="15.5703125" style="5" customWidth="1"/>
    <col min="2" max="2" width="43.28515625" style="5" customWidth="1"/>
    <col min="3" max="3" width="62.5703125" hidden="1" customWidth="1"/>
    <col min="4" max="4" width="15.5703125" style="6" customWidth="1"/>
    <col min="5" max="5" width="62.5703125" style="6" customWidth="1"/>
    <col min="6" max="6" width="44.28515625" bestFit="1" customWidth="1"/>
    <col min="7" max="7" width="25.5703125" style="5" customWidth="1"/>
    <col min="8" max="8" width="25.5703125" style="4" customWidth="1"/>
    <col min="9" max="9" width="19.140625" style="7" bestFit="1" customWidth="1"/>
    <col min="10" max="10" width="19.140625" bestFit="1" customWidth="1"/>
    <col min="11" max="11" width="18" style="7" bestFit="1" customWidth="1"/>
    <col min="12" max="12" width="16.7109375" bestFit="1" customWidth="1"/>
    <col min="15" max="15" width="17.28515625" customWidth="1"/>
    <col min="16" max="16" width="22.140625" bestFit="1" customWidth="1"/>
  </cols>
  <sheetData>
    <row r="1" spans="1:12" s="1" customFormat="1" ht="39.75" customHeight="1" x14ac:dyDescent="0.25">
      <c r="A1" s="9" t="s">
        <v>5</v>
      </c>
      <c r="B1" s="9" t="s">
        <v>4</v>
      </c>
      <c r="C1" s="10" t="s">
        <v>7</v>
      </c>
      <c r="D1" s="9" t="s">
        <v>43</v>
      </c>
      <c r="E1" s="9" t="s">
        <v>6</v>
      </c>
      <c r="F1" s="10" t="s">
        <v>3</v>
      </c>
      <c r="G1" s="11" t="s">
        <v>2</v>
      </c>
      <c r="H1" s="11" t="s">
        <v>1</v>
      </c>
      <c r="I1" s="12" t="s">
        <v>10</v>
      </c>
      <c r="J1" s="11" t="s">
        <v>11</v>
      </c>
      <c r="K1" s="12" t="s">
        <v>8</v>
      </c>
      <c r="L1" s="11" t="s">
        <v>9</v>
      </c>
    </row>
    <row r="2" spans="1:12" ht="14.25" customHeight="1" x14ac:dyDescent="0.25">
      <c r="A2" s="2">
        <v>1</v>
      </c>
      <c r="B2" s="8" t="str">
        <f>HYPERLINK("http://cipapp.sandiego.gov/CIPDetail.aspx?ID="&amp;Forecast2[[#This Row],[Project Number]],C2)</f>
        <v>Block 8R UUP</v>
      </c>
      <c r="C2" s="3" t="s">
        <v>230</v>
      </c>
      <c r="D2" s="20">
        <v>21003599</v>
      </c>
      <c r="E2" s="3" t="s">
        <v>352</v>
      </c>
      <c r="F2" s="3" t="s">
        <v>0</v>
      </c>
      <c r="G2" s="24">
        <v>7929999.9649999999</v>
      </c>
      <c r="H2" s="24">
        <v>10665499.6272</v>
      </c>
      <c r="I2" s="23" t="s">
        <v>364</v>
      </c>
      <c r="J2" s="23" t="s">
        <v>81</v>
      </c>
      <c r="K2" s="23" t="s">
        <v>364</v>
      </c>
      <c r="L2" s="23" t="s">
        <v>85</v>
      </c>
    </row>
    <row r="3" spans="1:12" x14ac:dyDescent="0.25">
      <c r="A3" s="2">
        <f>A2+1</f>
        <v>2</v>
      </c>
      <c r="B3" s="8" t="str">
        <f>HYPERLINK("http://cipapp.sandiego.gov/CIPDetail.aspx?ID="&amp;Forecast2[[#This Row],[Project Number]],C3)</f>
        <v>Improvements to Landfills - Miramar Scale Replacement</v>
      </c>
      <c r="C3" s="3" t="s">
        <v>231</v>
      </c>
      <c r="D3" s="22" t="s">
        <v>120</v>
      </c>
      <c r="E3" s="3" t="s">
        <v>111</v>
      </c>
      <c r="F3" s="3" t="s">
        <v>358</v>
      </c>
      <c r="G3" s="24">
        <v>220000</v>
      </c>
      <c r="H3" s="23">
        <v>250000</v>
      </c>
      <c r="I3" s="23" t="s">
        <v>364</v>
      </c>
      <c r="J3" s="23" t="s">
        <v>85</v>
      </c>
      <c r="K3" s="23" t="s">
        <v>364</v>
      </c>
      <c r="L3" s="23" t="s">
        <v>82</v>
      </c>
    </row>
    <row r="4" spans="1:12" x14ac:dyDescent="0.25">
      <c r="A4" s="2">
        <f>A3+1</f>
        <v>3</v>
      </c>
      <c r="B4" s="8" t="str">
        <f>HYPERLINK("http://cipapp.sandiego.gov/CIPDetail.aspx?ID="&amp;Forecast2[[#This Row],[Project Number]],C4)</f>
        <v>Hard Court Improvements</v>
      </c>
      <c r="C4" s="3" t="s">
        <v>232</v>
      </c>
      <c r="D4" s="19" t="s">
        <v>121</v>
      </c>
      <c r="E4" s="3" t="s">
        <v>353</v>
      </c>
      <c r="F4" s="3" t="s">
        <v>359</v>
      </c>
      <c r="G4" s="24">
        <v>1070000</v>
      </c>
      <c r="H4" s="23">
        <v>1070000</v>
      </c>
      <c r="I4" s="23" t="s">
        <v>364</v>
      </c>
      <c r="J4" s="23" t="s">
        <v>85</v>
      </c>
      <c r="K4" s="23" t="s">
        <v>364</v>
      </c>
      <c r="L4" s="23" t="s">
        <v>82</v>
      </c>
    </row>
    <row r="5" spans="1:12" x14ac:dyDescent="0.25">
      <c r="A5" s="2">
        <f>A4+1</f>
        <v>4</v>
      </c>
      <c r="B5" s="8" t="str">
        <f>HYPERLINK("http://cipapp.sandiego.gov/CIPDetail.aspx?ID="&amp;Forecast2[[#This Row],[Project Number]],C5)</f>
        <v>Sewer and AC Water Group 793 (S)</v>
      </c>
      <c r="C5" s="3" t="s">
        <v>86</v>
      </c>
      <c r="D5" s="19" t="s">
        <v>44</v>
      </c>
      <c r="E5" s="3" t="s">
        <v>90</v>
      </c>
      <c r="F5" s="3" t="s">
        <v>0</v>
      </c>
      <c r="G5" s="24">
        <v>5305291</v>
      </c>
      <c r="H5" s="23">
        <v>6624610.9996999996</v>
      </c>
      <c r="I5" s="23" t="s">
        <v>80</v>
      </c>
      <c r="J5" s="23" t="s">
        <v>82</v>
      </c>
      <c r="K5" s="23" t="s">
        <v>364</v>
      </c>
      <c r="L5" s="23" t="s">
        <v>81</v>
      </c>
    </row>
    <row r="6" spans="1:12" x14ac:dyDescent="0.25">
      <c r="A6" s="2">
        <f>A5+1</f>
        <v>5</v>
      </c>
      <c r="B6" s="8" t="str">
        <f>HYPERLINK("http://cipapp.sandiego.gov/CIPDetail.aspx?ID="&amp;Forecast2[[#This Row],[Project Number]],C6)</f>
        <v>Sewer &amp; AC Water Group 794 (S)</v>
      </c>
      <c r="C6" s="3" t="s">
        <v>233</v>
      </c>
      <c r="D6" s="19" t="s">
        <v>122</v>
      </c>
      <c r="E6" s="3" t="s">
        <v>90</v>
      </c>
      <c r="F6" s="3" t="s">
        <v>0</v>
      </c>
      <c r="G6" s="24">
        <v>6054930</v>
      </c>
      <c r="H6" s="23">
        <v>7616454</v>
      </c>
      <c r="I6" s="23" t="s">
        <v>364</v>
      </c>
      <c r="J6" s="23" t="s">
        <v>81</v>
      </c>
      <c r="K6" s="23" t="s">
        <v>364</v>
      </c>
      <c r="L6" s="23" t="s">
        <v>85</v>
      </c>
    </row>
    <row r="7" spans="1:12" x14ac:dyDescent="0.25">
      <c r="A7" s="2">
        <f>A6+1</f>
        <v>6</v>
      </c>
      <c r="B7" s="8" t="str">
        <f>HYPERLINK("http://cipapp.sandiego.gov/CIPDetail.aspx?ID="&amp;Forecast2[[#This Row],[Project Number]],C7)</f>
        <v>Sewer Group 806</v>
      </c>
      <c r="C7" s="3" t="s">
        <v>234</v>
      </c>
      <c r="D7" s="21" t="s">
        <v>123</v>
      </c>
      <c r="E7" s="3" t="s">
        <v>90</v>
      </c>
      <c r="F7" s="3" t="s">
        <v>0</v>
      </c>
      <c r="G7" s="24">
        <v>1439136.84</v>
      </c>
      <c r="H7" s="23">
        <v>2327636.84</v>
      </c>
      <c r="I7" s="23" t="s">
        <v>364</v>
      </c>
      <c r="J7" s="23" t="s">
        <v>81</v>
      </c>
      <c r="K7" s="23" t="s">
        <v>364</v>
      </c>
      <c r="L7" s="23" t="s">
        <v>82</v>
      </c>
    </row>
    <row r="8" spans="1:12" x14ac:dyDescent="0.25">
      <c r="A8" s="2">
        <f>A7+1</f>
        <v>7</v>
      </c>
      <c r="B8" s="8" t="str">
        <f>HYPERLINK("http://cipapp.sandiego.gov/CIPDetail.aspx?ID="&amp;Forecast2[[#This Row],[Project Number]],C8)</f>
        <v>MISSION CTR CNYN A SMR</v>
      </c>
      <c r="C8" s="3" t="s">
        <v>87</v>
      </c>
      <c r="D8" s="17" t="s">
        <v>45</v>
      </c>
      <c r="E8" s="3" t="s">
        <v>90</v>
      </c>
      <c r="F8" s="3" t="s">
        <v>0</v>
      </c>
      <c r="G8" s="24">
        <v>2164499.9958000001</v>
      </c>
      <c r="H8" s="23">
        <v>3188599.9950999999</v>
      </c>
      <c r="I8" s="23" t="s">
        <v>364</v>
      </c>
      <c r="J8" s="23" t="s">
        <v>85</v>
      </c>
      <c r="K8" s="23" t="s">
        <v>364</v>
      </c>
      <c r="L8" s="23" t="s">
        <v>84</v>
      </c>
    </row>
    <row r="9" spans="1:12" x14ac:dyDescent="0.25">
      <c r="A9" s="2">
        <f>A8+1</f>
        <v>8</v>
      </c>
      <c r="B9" s="8" t="str">
        <f>HYPERLINK("http://cipapp.sandiego.gov/CIPDetail.aspx?ID="&amp;Forecast2[[#This Row],[Project Number]],C9)</f>
        <v>SEWER GROUP 828</v>
      </c>
      <c r="C9" s="3" t="s">
        <v>88</v>
      </c>
      <c r="D9" s="22" t="s">
        <v>46</v>
      </c>
      <c r="E9" s="3" t="s">
        <v>90</v>
      </c>
      <c r="F9" s="3" t="s">
        <v>0</v>
      </c>
      <c r="G9" s="24">
        <v>7000000</v>
      </c>
      <c r="H9" s="23">
        <v>9750764</v>
      </c>
      <c r="I9" s="23" t="s">
        <v>364</v>
      </c>
      <c r="J9" s="23" t="s">
        <v>85</v>
      </c>
      <c r="K9" s="23" t="s">
        <v>364</v>
      </c>
      <c r="L9" s="23" t="s">
        <v>84</v>
      </c>
    </row>
    <row r="10" spans="1:12" x14ac:dyDescent="0.25">
      <c r="A10" s="2">
        <f>A9+1</f>
        <v>9</v>
      </c>
      <c r="B10" s="8" t="str">
        <f>HYPERLINK("http://cipapp.sandiego.gov/CIPDetail.aspx?ID="&amp;Forecast2[[#This Row],[Project Number]],C10)</f>
        <v>Bannock Ave Streetscape Enhancements</v>
      </c>
      <c r="C10" s="3" t="s">
        <v>235</v>
      </c>
      <c r="D10" s="19" t="s">
        <v>124</v>
      </c>
      <c r="E10" s="3" t="s">
        <v>352</v>
      </c>
      <c r="F10" s="3" t="s">
        <v>0</v>
      </c>
      <c r="G10" s="24">
        <v>3528224.5405000001</v>
      </c>
      <c r="H10" s="23">
        <v>4901787.4751000004</v>
      </c>
      <c r="I10" s="23" t="s">
        <v>364</v>
      </c>
      <c r="J10" s="23" t="s">
        <v>81</v>
      </c>
      <c r="K10" s="23" t="s">
        <v>364</v>
      </c>
      <c r="L10" s="23" t="s">
        <v>82</v>
      </c>
    </row>
    <row r="11" spans="1:12" x14ac:dyDescent="0.25">
      <c r="A11" s="2">
        <f>A10+1</f>
        <v>10</v>
      </c>
      <c r="B11" s="8" t="str">
        <f>HYPERLINK("http://cipapp.sandiego.gov/CIPDetail.aspx?ID="&amp;Forecast2[[#This Row],[Project Number]],C11)</f>
        <v>Water Group Job 952</v>
      </c>
      <c r="C11" s="3" t="s">
        <v>236</v>
      </c>
      <c r="D11" s="17" t="s">
        <v>125</v>
      </c>
      <c r="E11" s="3" t="s">
        <v>90</v>
      </c>
      <c r="F11" s="3" t="s">
        <v>0</v>
      </c>
      <c r="G11" s="24">
        <v>5300000</v>
      </c>
      <c r="H11" s="23">
        <v>7393193.9933000002</v>
      </c>
      <c r="I11" s="23" t="s">
        <v>80</v>
      </c>
      <c r="J11" s="23" t="s">
        <v>84</v>
      </c>
      <c r="K11" s="23" t="s">
        <v>364</v>
      </c>
      <c r="L11" s="23" t="s">
        <v>85</v>
      </c>
    </row>
    <row r="12" spans="1:12" x14ac:dyDescent="0.25">
      <c r="A12" s="2">
        <f>A11+1</f>
        <v>11</v>
      </c>
      <c r="B12" s="8" t="str">
        <f>HYPERLINK("http://cipapp.sandiego.gov/CIPDetail.aspx?ID="&amp;Forecast2[[#This Row],[Project Number]],C12)</f>
        <v>Maple Canyon Restoration - Phases 1 &amp; 2</v>
      </c>
      <c r="C12" s="3" t="s">
        <v>237</v>
      </c>
      <c r="D12" s="17" t="s">
        <v>126</v>
      </c>
      <c r="E12" s="3" t="s">
        <v>352</v>
      </c>
      <c r="F12" s="3" t="s">
        <v>0</v>
      </c>
      <c r="G12" s="24">
        <v>7885236</v>
      </c>
      <c r="H12" s="23">
        <v>14292496.485099999</v>
      </c>
      <c r="I12" s="23" t="s">
        <v>364</v>
      </c>
      <c r="J12" s="23" t="s">
        <v>81</v>
      </c>
      <c r="K12" s="23" t="s">
        <v>364</v>
      </c>
      <c r="L12" s="23" t="s">
        <v>82</v>
      </c>
    </row>
    <row r="13" spans="1:12" x14ac:dyDescent="0.25">
      <c r="A13" s="2">
        <f>A12+1</f>
        <v>12</v>
      </c>
      <c r="B13" s="8" t="str">
        <f>HYPERLINK("http://cipapp.sandiego.gov/CIPDetail.aspx?ID="&amp;Forecast2[[#This Row],[Project Number]],C13)</f>
        <v>Morena Bl &amp; W. Bernardo Medians</v>
      </c>
      <c r="C13" s="3" t="s">
        <v>238</v>
      </c>
      <c r="D13" s="20" t="s">
        <v>127</v>
      </c>
      <c r="E13" s="3" t="s">
        <v>352</v>
      </c>
      <c r="F13" s="3" t="s">
        <v>360</v>
      </c>
      <c r="G13" s="24">
        <v>213500</v>
      </c>
      <c r="H13" s="23">
        <v>433260.99939999997</v>
      </c>
      <c r="I13" s="23" t="s">
        <v>80</v>
      </c>
      <c r="J13" s="23" t="s">
        <v>82</v>
      </c>
      <c r="K13" s="23" t="s">
        <v>364</v>
      </c>
      <c r="L13" s="23" t="s">
        <v>81</v>
      </c>
    </row>
    <row r="14" spans="1:12" x14ac:dyDescent="0.25">
      <c r="A14" s="2">
        <f>A13+1</f>
        <v>13</v>
      </c>
      <c r="B14" s="8" t="str">
        <f>HYPERLINK("http://cipapp.sandiego.gov/CIPDetail.aspx?ID="&amp;Forecast2[[#This Row],[Project Number]],C14)</f>
        <v>Navajo Storm Drains</v>
      </c>
      <c r="C14" s="3" t="s">
        <v>239</v>
      </c>
      <c r="D14" s="22" t="s">
        <v>128</v>
      </c>
      <c r="E14" s="3" t="s">
        <v>352</v>
      </c>
      <c r="F14" s="3" t="s">
        <v>0</v>
      </c>
      <c r="G14" s="24">
        <v>2100399.9865999999</v>
      </c>
      <c r="H14" s="23">
        <v>3266408.9865000001</v>
      </c>
      <c r="I14" s="23" t="s">
        <v>80</v>
      </c>
      <c r="J14" s="23" t="s">
        <v>84</v>
      </c>
      <c r="K14" s="23" t="s">
        <v>364</v>
      </c>
      <c r="L14" s="23" t="s">
        <v>85</v>
      </c>
    </row>
    <row r="15" spans="1:12" x14ac:dyDescent="0.25">
      <c r="A15" s="2">
        <f>A14+1</f>
        <v>14</v>
      </c>
      <c r="B15" s="8" t="str">
        <f>HYPERLINK("http://cipapp.sandiego.gov/CIPDetail.aspx?ID="&amp;Forecast2[[#This Row],[Project Number]],C15)</f>
        <v>Sewer and AC Water Group 793 (W)</v>
      </c>
      <c r="C15" s="3" t="s">
        <v>89</v>
      </c>
      <c r="D15" s="19" t="s">
        <v>47</v>
      </c>
      <c r="E15" s="3" t="s">
        <v>90</v>
      </c>
      <c r="F15" s="3" t="s">
        <v>0</v>
      </c>
      <c r="G15" s="24">
        <v>677900</v>
      </c>
      <c r="H15" s="23">
        <v>964699.99990000005</v>
      </c>
      <c r="I15" s="23" t="s">
        <v>364</v>
      </c>
      <c r="J15" s="23" t="s">
        <v>85</v>
      </c>
      <c r="K15" s="23" t="s">
        <v>364</v>
      </c>
      <c r="L15" s="23" t="s">
        <v>84</v>
      </c>
    </row>
    <row r="16" spans="1:12" x14ac:dyDescent="0.25">
      <c r="A16" s="2">
        <f>A15+1</f>
        <v>15</v>
      </c>
      <c r="B16" s="8" t="str">
        <f>HYPERLINK("http://cipapp.sandiego.gov/CIPDetail.aspx?ID="&amp;Forecast2[[#This Row],[Project Number]],C16)</f>
        <v>Block 8R UUP - CIP</v>
      </c>
      <c r="C16" s="3" t="s">
        <v>240</v>
      </c>
      <c r="D16" s="20" t="s">
        <v>129</v>
      </c>
      <c r="E16" s="3" t="s">
        <v>352</v>
      </c>
      <c r="F16" s="3" t="s">
        <v>0</v>
      </c>
      <c r="G16" s="24">
        <v>1113999.9955</v>
      </c>
      <c r="H16" s="23">
        <v>1438999.9952</v>
      </c>
      <c r="I16" s="23" t="s">
        <v>364</v>
      </c>
      <c r="J16" s="23" t="s">
        <v>81</v>
      </c>
      <c r="K16" s="23" t="s">
        <v>364</v>
      </c>
      <c r="L16" s="23" t="s">
        <v>85</v>
      </c>
    </row>
    <row r="17" spans="1:12" x14ac:dyDescent="0.25">
      <c r="A17" s="2">
        <f>A16+1</f>
        <v>16</v>
      </c>
      <c r="B17" s="8" t="str">
        <f>HYPERLINK("http://cipapp.sandiego.gov/CIPDetail.aspx?ID="&amp;Forecast2[[#This Row],[Project Number]],C17)</f>
        <v>Green Infrastructure Group 1027</v>
      </c>
      <c r="C17" s="3" t="s">
        <v>241</v>
      </c>
      <c r="D17" s="20" t="s">
        <v>130</v>
      </c>
      <c r="E17" s="3" t="s">
        <v>352</v>
      </c>
      <c r="F17" s="3" t="s">
        <v>0</v>
      </c>
      <c r="G17" s="24">
        <v>1105000</v>
      </c>
      <c r="H17" s="23">
        <v>2000000</v>
      </c>
      <c r="I17" s="23" t="s">
        <v>364</v>
      </c>
      <c r="J17" s="23" t="s">
        <v>81</v>
      </c>
      <c r="K17" s="23" t="s">
        <v>364</v>
      </c>
      <c r="L17" s="23" t="s">
        <v>82</v>
      </c>
    </row>
    <row r="18" spans="1:12" x14ac:dyDescent="0.25">
      <c r="A18" s="2">
        <f>A17+1</f>
        <v>17</v>
      </c>
      <c r="B18" s="8" t="str">
        <f>HYPERLINK("http://cipapp.sandiego.gov/CIPDetail.aspx?ID="&amp;Forecast2[[#This Row],[Project Number]],C18)</f>
        <v>NC Morena Blvd Pump Stations &amp; Pipelines</v>
      </c>
      <c r="C18" s="3" t="s">
        <v>41</v>
      </c>
      <c r="D18" s="20" t="s">
        <v>31</v>
      </c>
      <c r="E18" s="3" t="s">
        <v>90</v>
      </c>
      <c r="F18" s="3" t="s">
        <v>0</v>
      </c>
      <c r="G18" s="24">
        <v>189316583.6453</v>
      </c>
      <c r="H18" s="23">
        <v>229199592.63389999</v>
      </c>
      <c r="I18" s="23" t="s">
        <v>365</v>
      </c>
      <c r="J18" s="23" t="s">
        <v>82</v>
      </c>
      <c r="K18" s="23" t="s">
        <v>364</v>
      </c>
      <c r="L18" s="23" t="s">
        <v>85</v>
      </c>
    </row>
    <row r="19" spans="1:12" x14ac:dyDescent="0.25">
      <c r="A19" s="2">
        <f>A18+1</f>
        <v>18</v>
      </c>
      <c r="B19" s="8" t="str">
        <f>HYPERLINK("http://cipapp.sandiego.gov/CIPDetail.aspx?ID="&amp;Forecast2[[#This Row],[Project Number]],C19)</f>
        <v>Morena Conveyance Middle</v>
      </c>
      <c r="C19" s="3" t="s">
        <v>242</v>
      </c>
      <c r="D19" s="19" t="s">
        <v>131</v>
      </c>
      <c r="E19" s="3" t="s">
        <v>90</v>
      </c>
      <c r="F19" s="3" t="s">
        <v>0</v>
      </c>
      <c r="G19" s="24">
        <v>53661299.927599996</v>
      </c>
      <c r="H19" s="23">
        <v>65401538.926399998</v>
      </c>
      <c r="I19" s="23" t="s">
        <v>364</v>
      </c>
      <c r="J19" s="23" t="s">
        <v>81</v>
      </c>
      <c r="K19" s="23" t="s">
        <v>364</v>
      </c>
      <c r="L19" s="23" t="s">
        <v>85</v>
      </c>
    </row>
    <row r="20" spans="1:12" x14ac:dyDescent="0.25">
      <c r="A20" s="2">
        <f>A19+1</f>
        <v>19</v>
      </c>
      <c r="B20" s="8" t="str">
        <f>HYPERLINK("http://cipapp.sandiego.gov/CIPDetail.aspx?ID="&amp;Forecast2[[#This Row],[Project Number]],C20)</f>
        <v>Morena Conveyance Sourthern</v>
      </c>
      <c r="C20" s="3" t="s">
        <v>243</v>
      </c>
      <c r="D20" s="19" t="s">
        <v>132</v>
      </c>
      <c r="E20" s="3" t="s">
        <v>90</v>
      </c>
      <c r="F20" s="3" t="s">
        <v>0</v>
      </c>
      <c r="G20" s="24">
        <v>49310625.776299998</v>
      </c>
      <c r="H20" s="23">
        <v>60171693.775200002</v>
      </c>
      <c r="I20" s="23" t="s">
        <v>80</v>
      </c>
      <c r="J20" s="23" t="s">
        <v>85</v>
      </c>
      <c r="K20" s="23" t="s">
        <v>364</v>
      </c>
      <c r="L20" s="23" t="s">
        <v>81</v>
      </c>
    </row>
    <row r="21" spans="1:12" x14ac:dyDescent="0.25">
      <c r="A21" s="2">
        <f>A20+1</f>
        <v>20</v>
      </c>
      <c r="B21" s="8" t="str">
        <f>HYPERLINK("http://cipapp.sandiego.gov/CIPDetail.aspx?ID="&amp;Forecast2[[#This Row],[Project Number]],C21)</f>
        <v>Tecolote Cyn GC Water Conn</v>
      </c>
      <c r="C21" s="3" t="s">
        <v>91</v>
      </c>
      <c r="D21" s="19" t="s">
        <v>48</v>
      </c>
      <c r="E21" s="3" t="s">
        <v>90</v>
      </c>
      <c r="F21" s="3" t="s">
        <v>0</v>
      </c>
      <c r="G21" s="24">
        <v>228999.99830000001</v>
      </c>
      <c r="H21" s="23">
        <v>277999.99829999998</v>
      </c>
      <c r="I21" s="23" t="s">
        <v>364</v>
      </c>
      <c r="J21" s="23" t="s">
        <v>81</v>
      </c>
      <c r="K21" s="23" t="s">
        <v>364</v>
      </c>
      <c r="L21" s="23" t="s">
        <v>82</v>
      </c>
    </row>
    <row r="22" spans="1:12" x14ac:dyDescent="0.25">
      <c r="A22" s="2">
        <f>A21+1</f>
        <v>21</v>
      </c>
      <c r="B22" s="8" t="str">
        <f>HYPERLINK("http://cipapp.sandiego.gov/CIPDetail.aspx?ID="&amp;Forecast2[[#This Row],[Project Number]],C22)</f>
        <v>Pressure Reducing Stations Upgrades Phs1</v>
      </c>
      <c r="C22" s="3" t="s">
        <v>38</v>
      </c>
      <c r="D22" s="22" t="s">
        <v>30</v>
      </c>
      <c r="E22" s="3" t="s">
        <v>90</v>
      </c>
      <c r="F22" s="3" t="s">
        <v>0</v>
      </c>
      <c r="G22" s="24">
        <v>3739999.9907</v>
      </c>
      <c r="H22" s="23">
        <v>6289999.9889000002</v>
      </c>
      <c r="I22" s="23" t="s">
        <v>364</v>
      </c>
      <c r="J22" s="23" t="s">
        <v>85</v>
      </c>
      <c r="K22" s="23" t="s">
        <v>364</v>
      </c>
      <c r="L22" s="23" t="s">
        <v>82</v>
      </c>
    </row>
    <row r="23" spans="1:12" x14ac:dyDescent="0.25">
      <c r="A23" s="2">
        <f>A22+1</f>
        <v>22</v>
      </c>
      <c r="B23" s="8" t="str">
        <f>HYPERLINK("http://cipapp.sandiego.gov/CIPDetail.aspx?ID="&amp;Forecast2[[#This Row],[Project Number]],C23)</f>
        <v>College Areas Swr &amp; AC Wtr Main Repl (W)</v>
      </c>
      <c r="C23" s="3" t="s">
        <v>244</v>
      </c>
      <c r="D23" s="17" t="s">
        <v>133</v>
      </c>
      <c r="E23" s="3" t="s">
        <v>90</v>
      </c>
      <c r="F23" s="3" t="s">
        <v>0</v>
      </c>
      <c r="G23" s="24">
        <v>896283.99930000002</v>
      </c>
      <c r="H23" s="23">
        <v>1414183.9990999999</v>
      </c>
      <c r="I23" s="23" t="s">
        <v>80</v>
      </c>
      <c r="J23" s="23" t="s">
        <v>84</v>
      </c>
      <c r="K23" s="23" t="s">
        <v>364</v>
      </c>
      <c r="L23" s="23" t="s">
        <v>85</v>
      </c>
    </row>
    <row r="24" spans="1:12" x14ac:dyDescent="0.25">
      <c r="A24" s="2">
        <f>A23+1</f>
        <v>23</v>
      </c>
      <c r="B24" s="8" t="str">
        <f>HYPERLINK("http://cipapp.sandiego.gov/CIPDetail.aspx?ID="&amp;Forecast2[[#This Row],[Project Number]],C24)</f>
        <v>College Areas Swr &amp; AC Wtr Main Repl (S)</v>
      </c>
      <c r="C24" s="3" t="s">
        <v>245</v>
      </c>
      <c r="D24" s="20" t="s">
        <v>134</v>
      </c>
      <c r="E24" s="3" t="s">
        <v>90</v>
      </c>
      <c r="F24" s="3" t="s">
        <v>0</v>
      </c>
      <c r="G24" s="24">
        <v>2645301.9986999999</v>
      </c>
      <c r="H24" s="23">
        <v>3707426.9983000001</v>
      </c>
      <c r="I24" s="23" t="s">
        <v>80</v>
      </c>
      <c r="J24" s="23" t="s">
        <v>84</v>
      </c>
      <c r="K24" s="23" t="s">
        <v>364</v>
      </c>
      <c r="L24" s="23" t="s">
        <v>85</v>
      </c>
    </row>
    <row r="25" spans="1:12" x14ac:dyDescent="0.25">
      <c r="A25" s="2">
        <f>A24+1</f>
        <v>24</v>
      </c>
      <c r="B25" s="8" t="str">
        <f>HYPERLINK("http://cipapp.sandiego.gov/CIPDetail.aspx?ID="&amp;Forecast2[[#This Row],[Project Number]],C25)</f>
        <v>Sewer &amp; AC Water Group 794 (W)</v>
      </c>
      <c r="C25" s="3" t="s">
        <v>246</v>
      </c>
      <c r="D25" s="20" t="s">
        <v>135</v>
      </c>
      <c r="E25" s="3" t="s">
        <v>90</v>
      </c>
      <c r="F25" s="3" t="s">
        <v>0</v>
      </c>
      <c r="G25" s="24">
        <v>1179000</v>
      </c>
      <c r="H25" s="23">
        <v>1427999.9998000001</v>
      </c>
      <c r="I25" s="23" t="s">
        <v>364</v>
      </c>
      <c r="J25" s="23" t="s">
        <v>81</v>
      </c>
      <c r="K25" s="23" t="s">
        <v>364</v>
      </c>
      <c r="L25" s="23" t="s">
        <v>85</v>
      </c>
    </row>
    <row r="26" spans="1:12" x14ac:dyDescent="0.25">
      <c r="A26" s="2">
        <f>A25+1</f>
        <v>25</v>
      </c>
      <c r="B26" s="8" t="str">
        <f>HYPERLINK("http://cipapp.sandiego.gov/CIPDetail.aspx?ID="&amp;Forecast2[[#This Row],[Project Number]],C26)</f>
        <v>Southcrest Green Infrastructure (GI)</v>
      </c>
      <c r="C26" s="3" t="s">
        <v>92</v>
      </c>
      <c r="D26" s="20" t="s">
        <v>49</v>
      </c>
      <c r="E26" s="3" t="s">
        <v>352</v>
      </c>
      <c r="F26" s="3" t="s">
        <v>0</v>
      </c>
      <c r="G26" s="24">
        <v>3055400</v>
      </c>
      <c r="H26" s="23">
        <v>4599999.9961999999</v>
      </c>
      <c r="I26" s="23" t="s">
        <v>364</v>
      </c>
      <c r="J26" s="23" t="s">
        <v>81</v>
      </c>
      <c r="K26" s="23" t="s">
        <v>364</v>
      </c>
      <c r="L26" s="23" t="s">
        <v>85</v>
      </c>
    </row>
    <row r="27" spans="1:12" x14ac:dyDescent="0.25">
      <c r="A27" s="2">
        <f>A26+1</f>
        <v>26</v>
      </c>
      <c r="B27" s="8" t="str">
        <f>HYPERLINK("http://cipapp.sandiego.gov/CIPDetail.aspx?ID="&amp;Forecast2[[#This Row],[Project Number]],C27)</f>
        <v>Storm Drain Group 828</v>
      </c>
      <c r="C27" s="3" t="s">
        <v>93</v>
      </c>
      <c r="D27" s="19" t="s">
        <v>50</v>
      </c>
      <c r="E27" s="3" t="s">
        <v>352</v>
      </c>
      <c r="F27" s="3" t="s">
        <v>0</v>
      </c>
      <c r="G27" s="24">
        <v>1142150</v>
      </c>
      <c r="H27" s="23">
        <v>2322600</v>
      </c>
      <c r="I27" s="23" t="s">
        <v>364</v>
      </c>
      <c r="J27" s="23" t="s">
        <v>85</v>
      </c>
      <c r="K27" s="23" t="s">
        <v>364</v>
      </c>
      <c r="L27" s="23" t="s">
        <v>84</v>
      </c>
    </row>
    <row r="28" spans="1:12" x14ac:dyDescent="0.25">
      <c r="A28" s="2">
        <f>A27+1</f>
        <v>27</v>
      </c>
      <c r="B28" s="8" t="str">
        <f>HYPERLINK("http://cipapp.sandiego.gov/CIPDetail.aspx?ID="&amp;Forecast2[[#This Row],[Project Number]],C28)</f>
        <v>El Cajon Bl-Highland-58th Improv</v>
      </c>
      <c r="C28" s="3" t="s">
        <v>94</v>
      </c>
      <c r="D28" s="19" t="s">
        <v>51</v>
      </c>
      <c r="E28" s="3" t="s">
        <v>352</v>
      </c>
      <c r="F28" s="3" t="s">
        <v>0</v>
      </c>
      <c r="G28" s="24">
        <v>627199</v>
      </c>
      <c r="H28" s="23">
        <v>1370183.9998000001</v>
      </c>
      <c r="I28" s="23" t="s">
        <v>80</v>
      </c>
      <c r="J28" s="23" t="s">
        <v>82</v>
      </c>
      <c r="K28" s="23" t="s">
        <v>364</v>
      </c>
      <c r="L28" s="23" t="s">
        <v>81</v>
      </c>
    </row>
    <row r="29" spans="1:12" x14ac:dyDescent="0.25">
      <c r="A29" s="2">
        <f>A28+1</f>
        <v>28</v>
      </c>
      <c r="B29" s="8" t="str">
        <f>HYPERLINK("http://cipapp.sandiego.gov/CIPDetail.aspx?ID="&amp;Forecast2[[#This Row],[Project Number]],C29)</f>
        <v>Mt Acadia (Mt Alifan-Mt Burnham)SL UU621</v>
      </c>
      <c r="C29" s="3" t="s">
        <v>95</v>
      </c>
      <c r="D29" s="20" t="s">
        <v>52</v>
      </c>
      <c r="E29" s="3" t="s">
        <v>352</v>
      </c>
      <c r="F29" s="3" t="s">
        <v>42</v>
      </c>
      <c r="G29" s="24">
        <v>205199.99979999999</v>
      </c>
      <c r="H29" s="23">
        <v>297999.99969999999</v>
      </c>
      <c r="I29" s="23" t="s">
        <v>364</v>
      </c>
      <c r="J29" s="23" t="s">
        <v>85</v>
      </c>
      <c r="K29" s="23" t="s">
        <v>364</v>
      </c>
      <c r="L29" s="23" t="s">
        <v>85</v>
      </c>
    </row>
    <row r="30" spans="1:12" x14ac:dyDescent="0.25">
      <c r="A30" s="2">
        <f>A29+1</f>
        <v>29</v>
      </c>
      <c r="B30" s="8" t="str">
        <f>HYPERLINK("http://cipapp.sandiego.gov/CIPDetail.aspx?ID="&amp;Forecast2[[#This Row],[Project Number]],C30)</f>
        <v>Citywide Street Lights Group 1701</v>
      </c>
      <c r="C30" s="3" t="s">
        <v>96</v>
      </c>
      <c r="D30" s="20" t="s">
        <v>53</v>
      </c>
      <c r="E30" s="3" t="s">
        <v>352</v>
      </c>
      <c r="F30" s="3" t="s">
        <v>0</v>
      </c>
      <c r="G30" s="24">
        <v>419499.99969999999</v>
      </c>
      <c r="H30" s="23">
        <v>705599.99970000004</v>
      </c>
      <c r="I30" s="23" t="s">
        <v>80</v>
      </c>
      <c r="J30" s="23" t="s">
        <v>84</v>
      </c>
      <c r="K30" s="23" t="s">
        <v>364</v>
      </c>
      <c r="L30" s="23" t="s">
        <v>85</v>
      </c>
    </row>
    <row r="31" spans="1:12" x14ac:dyDescent="0.25">
      <c r="A31" s="2">
        <f>A30+1</f>
        <v>30</v>
      </c>
      <c r="B31" s="8" t="str">
        <f>HYPERLINK("http://cipapp.sandiego.gov/CIPDetail.aspx?ID="&amp;Forecast2[[#This Row],[Project Number]],C31)</f>
        <v>Citywide Street Lights Group 1702</v>
      </c>
      <c r="C31" s="3" t="s">
        <v>97</v>
      </c>
      <c r="D31" s="21" t="s">
        <v>54</v>
      </c>
      <c r="E31" s="3" t="s">
        <v>352</v>
      </c>
      <c r="F31" s="3" t="s">
        <v>0</v>
      </c>
      <c r="G31" s="24">
        <v>458844.1997</v>
      </c>
      <c r="H31" s="23">
        <v>749144.1997</v>
      </c>
      <c r="I31" s="23" t="s">
        <v>80</v>
      </c>
      <c r="J31" s="23" t="s">
        <v>82</v>
      </c>
      <c r="K31" s="23" t="s">
        <v>364</v>
      </c>
      <c r="L31" s="23" t="s">
        <v>81</v>
      </c>
    </row>
    <row r="32" spans="1:12" x14ac:dyDescent="0.25">
      <c r="A32" s="2">
        <f>A31+1</f>
        <v>31</v>
      </c>
      <c r="B32" s="8" t="str">
        <f>HYPERLINK("http://cipapp.sandiego.gov/CIPDetail.aspx?ID="&amp;Forecast2[[#This Row],[Project Number]],C32)</f>
        <v>Fanuel St III (Grand-PB Dr) Rd Imp UU188</v>
      </c>
      <c r="C32" s="3" t="s">
        <v>247</v>
      </c>
      <c r="D32" s="20" t="s">
        <v>136</v>
      </c>
      <c r="E32" s="3" t="s">
        <v>352</v>
      </c>
      <c r="F32" s="3" t="s">
        <v>0</v>
      </c>
      <c r="G32" s="24">
        <v>217325</v>
      </c>
      <c r="H32" s="23">
        <v>282522.5</v>
      </c>
      <c r="I32" s="23" t="s">
        <v>364</v>
      </c>
      <c r="J32" s="23" t="s">
        <v>81</v>
      </c>
      <c r="K32" s="23" t="s">
        <v>364</v>
      </c>
      <c r="L32" s="23" t="s">
        <v>85</v>
      </c>
    </row>
    <row r="33" spans="1:12" x14ac:dyDescent="0.25">
      <c r="A33" s="2">
        <f>A32+1</f>
        <v>32</v>
      </c>
      <c r="B33" s="8" t="str">
        <f>HYPERLINK("http://cipapp.sandiego.gov/CIPDetail.aspx?ID="&amp;Forecast2[[#This Row],[Project Number]],C33)</f>
        <v>Lakeside Valve Station Replacement</v>
      </c>
      <c r="C33" s="3" t="s">
        <v>248</v>
      </c>
      <c r="D33" s="19" t="s">
        <v>137</v>
      </c>
      <c r="E33" s="3" t="s">
        <v>90</v>
      </c>
      <c r="F33" s="3" t="s">
        <v>0</v>
      </c>
      <c r="G33" s="24">
        <v>10955999.8608</v>
      </c>
      <c r="H33" s="23">
        <v>17906999.850299999</v>
      </c>
      <c r="I33" s="23" t="s">
        <v>80</v>
      </c>
      <c r="J33" s="23" t="s">
        <v>82</v>
      </c>
      <c r="K33" s="23" t="s">
        <v>364</v>
      </c>
      <c r="L33" s="23" t="s">
        <v>84</v>
      </c>
    </row>
    <row r="34" spans="1:12" x14ac:dyDescent="0.25">
      <c r="A34" s="2">
        <f>A33+1</f>
        <v>33</v>
      </c>
      <c r="B34" s="8" t="str">
        <f>HYPERLINK("http://cipapp.sandiego.gov/CIPDetail.aspx?ID="&amp;Forecast2[[#This Row],[Project Number]],C34)</f>
        <v>Otay WTP-Basin #1 Concrete Restoration</v>
      </c>
      <c r="C34" s="3" t="s">
        <v>249</v>
      </c>
      <c r="D34" s="19" t="s">
        <v>138</v>
      </c>
      <c r="E34" s="3" t="s">
        <v>90</v>
      </c>
      <c r="F34" s="3" t="s">
        <v>0</v>
      </c>
      <c r="G34" s="24">
        <v>75000</v>
      </c>
      <c r="H34" s="23">
        <v>2051096.2394000001</v>
      </c>
      <c r="I34" s="23" t="s">
        <v>365</v>
      </c>
      <c r="J34" s="23" t="s">
        <v>81</v>
      </c>
      <c r="K34" s="23" t="s">
        <v>364</v>
      </c>
      <c r="L34" s="23" t="s">
        <v>85</v>
      </c>
    </row>
    <row r="35" spans="1:12" x14ac:dyDescent="0.25">
      <c r="A35" s="2">
        <f>A34+1</f>
        <v>34</v>
      </c>
      <c r="B35" s="8" t="str">
        <f>HYPERLINK("http://cipapp.sandiego.gov/CIPDetail.aspx?ID="&amp;Forecast2[[#This Row],[Project Number]],C35)</f>
        <v>San Vicente PH I-II Rd Imp UU505-UU506</v>
      </c>
      <c r="C35" s="3" t="s">
        <v>250</v>
      </c>
      <c r="D35" s="19" t="s">
        <v>139</v>
      </c>
      <c r="E35" s="3" t="s">
        <v>352</v>
      </c>
      <c r="F35" s="3" t="s">
        <v>0</v>
      </c>
      <c r="G35" s="24">
        <v>644468.20000000007</v>
      </c>
      <c r="H35" s="23">
        <v>837808.66000000015</v>
      </c>
      <c r="I35" s="23" t="s">
        <v>364</v>
      </c>
      <c r="J35" s="23" t="s">
        <v>81</v>
      </c>
      <c r="K35" s="23" t="s">
        <v>364</v>
      </c>
      <c r="L35" s="23" t="s">
        <v>85</v>
      </c>
    </row>
    <row r="36" spans="1:12" x14ac:dyDescent="0.25">
      <c r="A36" s="2">
        <f>A35+1</f>
        <v>35</v>
      </c>
      <c r="B36" s="8" t="str">
        <f>HYPERLINK("http://cipapp.sandiego.gov/CIPDetail.aspx?ID="&amp;Forecast2[[#This Row],[Project Number]],C36)</f>
        <v>Plumosa Park Series Circuit Conversion</v>
      </c>
      <c r="C36" s="3" t="s">
        <v>251</v>
      </c>
      <c r="D36" s="20" t="s">
        <v>140</v>
      </c>
      <c r="E36" s="3" t="s">
        <v>352</v>
      </c>
      <c r="F36" s="3" t="s">
        <v>42</v>
      </c>
      <c r="G36" s="24">
        <v>764999.99849999999</v>
      </c>
      <c r="H36" s="23">
        <v>1449999.9985</v>
      </c>
      <c r="I36" s="23" t="s">
        <v>80</v>
      </c>
      <c r="J36" s="23" t="s">
        <v>84</v>
      </c>
      <c r="K36" s="23" t="s">
        <v>364</v>
      </c>
      <c r="L36" s="23" t="s">
        <v>85</v>
      </c>
    </row>
    <row r="37" spans="1:12" x14ac:dyDescent="0.25">
      <c r="A37" s="2">
        <f>A36+1</f>
        <v>36</v>
      </c>
      <c r="B37" s="8" t="str">
        <f>HYPERLINK("http://cipapp.sandiego.gov/CIPDetail.aspx?ID="&amp;Forecast2[[#This Row],[Project Number]],C37)</f>
        <v>North Park Mini Park Ped Improvements</v>
      </c>
      <c r="C37" s="3" t="s">
        <v>252</v>
      </c>
      <c r="D37" s="17" t="s">
        <v>141</v>
      </c>
      <c r="E37" s="3" t="s">
        <v>352</v>
      </c>
      <c r="F37" s="3" t="s">
        <v>0</v>
      </c>
      <c r="G37" s="24">
        <v>1699899.9957999999</v>
      </c>
      <c r="H37" s="23">
        <v>2844166.9945999999</v>
      </c>
      <c r="I37" s="23" t="s">
        <v>80</v>
      </c>
      <c r="J37" s="23" t="s">
        <v>84</v>
      </c>
      <c r="K37" s="23" t="s">
        <v>364</v>
      </c>
      <c r="L37" s="23" t="s">
        <v>85</v>
      </c>
    </row>
    <row r="38" spans="1:12" x14ac:dyDescent="0.25">
      <c r="A38" s="2">
        <f>A37+1</f>
        <v>37</v>
      </c>
      <c r="B38" s="8" t="str">
        <f>HYPERLINK("http://cipapp.sandiego.gov/CIPDetail.aspx?ID="&amp;Forecast2[[#This Row],[Project Number]],C38)</f>
        <v>Bermuda Ave Coastal Access Replacement</v>
      </c>
      <c r="C38" s="3" t="s">
        <v>253</v>
      </c>
      <c r="D38" s="17" t="s">
        <v>142</v>
      </c>
      <c r="E38" s="3" t="s">
        <v>353</v>
      </c>
      <c r="F38" s="3" t="s">
        <v>0</v>
      </c>
      <c r="G38" s="24">
        <v>1369620</v>
      </c>
      <c r="H38" s="23">
        <v>2850527.7985999999</v>
      </c>
      <c r="I38" s="23" t="s">
        <v>364</v>
      </c>
      <c r="J38" s="23" t="s">
        <v>81</v>
      </c>
      <c r="K38" s="23" t="s">
        <v>364</v>
      </c>
      <c r="L38" s="23" t="s">
        <v>85</v>
      </c>
    </row>
    <row r="39" spans="1:12" x14ac:dyDescent="0.25">
      <c r="A39" s="2">
        <f>A38+1</f>
        <v>38</v>
      </c>
      <c r="B39" s="8" t="str">
        <f>HYPERLINK("http://cipapp.sandiego.gov/CIPDetail.aspx?ID="&amp;Forecast2[[#This Row],[Project Number]],C39)</f>
        <v>Curb Ramp Improvement Group 1701</v>
      </c>
      <c r="C39" s="3" t="s">
        <v>98</v>
      </c>
      <c r="D39" s="22" t="s">
        <v>29</v>
      </c>
      <c r="E39" s="3" t="s">
        <v>352</v>
      </c>
      <c r="F39" s="3" t="s">
        <v>0</v>
      </c>
      <c r="G39" s="24">
        <v>1500000</v>
      </c>
      <c r="H39" s="23">
        <v>3424999.9997</v>
      </c>
      <c r="I39" s="23" t="s">
        <v>364</v>
      </c>
      <c r="J39" s="23" t="s">
        <v>85</v>
      </c>
      <c r="K39" s="23" t="s">
        <v>364</v>
      </c>
      <c r="L39" s="23" t="s">
        <v>84</v>
      </c>
    </row>
    <row r="40" spans="1:12" x14ac:dyDescent="0.25">
      <c r="A40" s="2">
        <f>A39+1</f>
        <v>39</v>
      </c>
      <c r="B40" s="8" t="str">
        <f>HYPERLINK("http://cipapp.sandiego.gov/CIPDetail.aspx?ID="&amp;Forecast2[[#This Row],[Project Number]],C40)</f>
        <v>Mid-City &amp; Eastern Area Signal Mods</v>
      </c>
      <c r="C40" s="3" t="s">
        <v>99</v>
      </c>
      <c r="D40" s="20" t="s">
        <v>55</v>
      </c>
      <c r="E40" s="3" t="s">
        <v>352</v>
      </c>
      <c r="F40" s="3" t="s">
        <v>0</v>
      </c>
      <c r="G40" s="24">
        <v>301029.99969999999</v>
      </c>
      <c r="H40" s="23">
        <v>580188.99959999998</v>
      </c>
      <c r="I40" s="23" t="s">
        <v>364</v>
      </c>
      <c r="J40" s="23" t="s">
        <v>85</v>
      </c>
      <c r="K40" s="23" t="s">
        <v>364</v>
      </c>
      <c r="L40" s="23" t="s">
        <v>82</v>
      </c>
    </row>
    <row r="41" spans="1:12" x14ac:dyDescent="0.25">
      <c r="A41" s="2">
        <f>A40+1</f>
        <v>40</v>
      </c>
      <c r="B41" s="8" t="str">
        <f>HYPERLINK("http://cipapp.sandiego.gov/CIPDetail.aspx?ID="&amp;Forecast2[[#This Row],[Project Number]],C41)</f>
        <v>Kensington Hts #2 Series Circuit Upgrade</v>
      </c>
      <c r="C41" s="3" t="s">
        <v>254</v>
      </c>
      <c r="D41" s="20" t="s">
        <v>143</v>
      </c>
      <c r="E41" s="3" t="s">
        <v>352</v>
      </c>
      <c r="F41" s="3" t="s">
        <v>0</v>
      </c>
      <c r="G41" s="24">
        <v>2041000</v>
      </c>
      <c r="H41" s="23">
        <v>2500000</v>
      </c>
      <c r="I41" s="23" t="s">
        <v>80</v>
      </c>
      <c r="J41" s="23" t="s">
        <v>84</v>
      </c>
      <c r="K41" s="23" t="s">
        <v>364</v>
      </c>
      <c r="L41" s="23" t="s">
        <v>85</v>
      </c>
    </row>
    <row r="42" spans="1:12" x14ac:dyDescent="0.25">
      <c r="A42" s="2">
        <f>A41+1</f>
        <v>41</v>
      </c>
      <c r="B42" s="8" t="str">
        <f>HYPERLINK("http://cipapp.sandiego.gov/CIPDetail.aspx?ID="&amp;Forecast2[[#This Row],[Project Number]],C42)</f>
        <v>Torrey Pines Gf-Repr Storm Drain Outfall</v>
      </c>
      <c r="C42" s="3" t="s">
        <v>37</v>
      </c>
      <c r="D42" s="20" t="s">
        <v>16</v>
      </c>
      <c r="E42" s="3" t="s">
        <v>352</v>
      </c>
      <c r="F42" s="3" t="s">
        <v>0</v>
      </c>
      <c r="G42" s="24">
        <v>1539999.9971</v>
      </c>
      <c r="H42" s="23">
        <v>3359999.9950999999</v>
      </c>
      <c r="I42" s="23" t="s">
        <v>80</v>
      </c>
      <c r="J42" s="23" t="s">
        <v>84</v>
      </c>
      <c r="K42" s="23" t="s">
        <v>364</v>
      </c>
      <c r="L42" s="23" t="s">
        <v>82</v>
      </c>
    </row>
    <row r="43" spans="1:12" x14ac:dyDescent="0.25">
      <c r="A43" s="2">
        <f>A42+1</f>
        <v>42</v>
      </c>
      <c r="B43" s="8" t="str">
        <f>HYPERLINK("http://cipapp.sandiego.gov/CIPDetail.aspx?ID="&amp;Forecast2[[#This Row],[Project Number]],C43)</f>
        <v>Mission Bay Athletic Comfort Station Mod</v>
      </c>
      <c r="C43" s="3" t="s">
        <v>255</v>
      </c>
      <c r="D43" s="20" t="s">
        <v>144</v>
      </c>
      <c r="E43" s="3" t="s">
        <v>353</v>
      </c>
      <c r="F43" s="3" t="s">
        <v>0</v>
      </c>
      <c r="G43" s="24">
        <v>2097908</v>
      </c>
      <c r="H43" s="23">
        <v>3098000</v>
      </c>
      <c r="I43" s="23" t="s">
        <v>364</v>
      </c>
      <c r="J43" s="23" t="s">
        <v>81</v>
      </c>
      <c r="K43" s="23" t="s">
        <v>364</v>
      </c>
      <c r="L43" s="23" t="s">
        <v>84</v>
      </c>
    </row>
    <row r="44" spans="1:12" x14ac:dyDescent="0.25">
      <c r="A44" s="2">
        <f>A43+1</f>
        <v>43</v>
      </c>
      <c r="B44" s="8" t="str">
        <f>HYPERLINK("http://cipapp.sandiego.gov/CIPDetail.aspx?ID="&amp;Forecast2[[#This Row],[Project Number]],C44)</f>
        <v>Street Reconstruction Group 1801</v>
      </c>
      <c r="C44" s="3" t="s">
        <v>100</v>
      </c>
      <c r="D44" s="20" t="s">
        <v>56</v>
      </c>
      <c r="E44" s="3" t="s">
        <v>352</v>
      </c>
      <c r="F44" s="3" t="s">
        <v>0</v>
      </c>
      <c r="G44" s="24">
        <v>8199999.9939999999</v>
      </c>
      <c r="H44" s="23">
        <v>12709999.991</v>
      </c>
      <c r="I44" s="23" t="s">
        <v>364</v>
      </c>
      <c r="J44" s="23" t="s">
        <v>81</v>
      </c>
      <c r="K44" s="23" t="s">
        <v>364</v>
      </c>
      <c r="L44" s="23" t="s">
        <v>82</v>
      </c>
    </row>
    <row r="45" spans="1:12" x14ac:dyDescent="0.25">
      <c r="A45" s="2">
        <f>A44+1</f>
        <v>44</v>
      </c>
      <c r="B45" s="8" t="str">
        <f>HYPERLINK("http://cipapp.sandiego.gov/CIPDetail.aspx?ID="&amp;Forecast2[[#This Row],[Project Number]],C45)</f>
        <v>Miramar Reservoir Pump Station Improveme</v>
      </c>
      <c r="C45" s="3" t="s">
        <v>256</v>
      </c>
      <c r="D45" s="20" t="s">
        <v>145</v>
      </c>
      <c r="E45" s="3" t="s">
        <v>90</v>
      </c>
      <c r="F45" s="3" t="s">
        <v>0</v>
      </c>
      <c r="G45" s="24">
        <v>9018449.7339999992</v>
      </c>
      <c r="H45" s="23">
        <v>11873597.733999999</v>
      </c>
      <c r="I45" s="23" t="s">
        <v>80</v>
      </c>
      <c r="J45" s="23" t="s">
        <v>82</v>
      </c>
      <c r="K45" s="23" t="s">
        <v>364</v>
      </c>
      <c r="L45" s="23" t="s">
        <v>82</v>
      </c>
    </row>
    <row r="46" spans="1:12" x14ac:dyDescent="0.25">
      <c r="A46" s="2">
        <f>A45+1</f>
        <v>45</v>
      </c>
      <c r="B46" s="8" t="str">
        <f>HYPERLINK("http://cipapp.sandiego.gov/CIPDetail.aspx?ID="&amp;Forecast2[[#This Row],[Project Number]],C46)</f>
        <v>John F. Kennedy Neighborhood Park Improvements</v>
      </c>
      <c r="C46" s="3" t="s">
        <v>257</v>
      </c>
      <c r="D46" s="19" t="s">
        <v>57</v>
      </c>
      <c r="E46" s="3" t="s">
        <v>353</v>
      </c>
      <c r="F46" s="3" t="s">
        <v>0</v>
      </c>
      <c r="G46" s="24">
        <v>1859668</v>
      </c>
      <c r="H46" s="23">
        <v>3079618.9988000002</v>
      </c>
      <c r="I46" s="23" t="s">
        <v>80</v>
      </c>
      <c r="J46" s="23" t="s">
        <v>84</v>
      </c>
      <c r="K46" s="23" t="s">
        <v>364</v>
      </c>
      <c r="L46" s="23" t="s">
        <v>85</v>
      </c>
    </row>
    <row r="47" spans="1:12" x14ac:dyDescent="0.25">
      <c r="A47" s="2">
        <f>A46+1</f>
        <v>46</v>
      </c>
      <c r="B47" s="8" t="str">
        <f>HYPERLINK("http://cipapp.sandiego.gov/CIPDetail.aspx?ID="&amp;Forecast2[[#This Row],[Project Number]],C47)</f>
        <v>Foothill Blvd &amp; Loring St Roundabout</v>
      </c>
      <c r="C47" s="3" t="s">
        <v>258</v>
      </c>
      <c r="D47" s="19" t="s">
        <v>146</v>
      </c>
      <c r="E47" s="3" t="s">
        <v>352</v>
      </c>
      <c r="F47" s="3" t="s">
        <v>0</v>
      </c>
      <c r="G47" s="24">
        <v>1984050</v>
      </c>
      <c r="H47" s="23">
        <v>3009699.9992999998</v>
      </c>
      <c r="I47" s="23" t="s">
        <v>364</v>
      </c>
      <c r="J47" s="23" t="s">
        <v>81</v>
      </c>
      <c r="K47" s="23" t="s">
        <v>364</v>
      </c>
      <c r="L47" s="23" t="s">
        <v>82</v>
      </c>
    </row>
    <row r="48" spans="1:12" x14ac:dyDescent="0.25">
      <c r="A48" s="2">
        <f>A47+1</f>
        <v>47</v>
      </c>
      <c r="B48" s="8" t="str">
        <f>HYPERLINK("http://cipapp.sandiego.gov/CIPDetail.aspx?ID="&amp;Forecast2[[#This Row],[Project Number]],C48)</f>
        <v>Crown Point Drive Roundabouts</v>
      </c>
      <c r="C48" s="3" t="s">
        <v>259</v>
      </c>
      <c r="D48" s="19" t="s">
        <v>147</v>
      </c>
      <c r="E48" s="3" t="s">
        <v>352</v>
      </c>
      <c r="F48" s="3" t="s">
        <v>0</v>
      </c>
      <c r="G48" s="24">
        <v>2130000</v>
      </c>
      <c r="H48" s="23">
        <v>3663299.9989</v>
      </c>
      <c r="I48" s="23" t="s">
        <v>364</v>
      </c>
      <c r="J48" s="23" t="s">
        <v>85</v>
      </c>
      <c r="K48" s="23" t="s">
        <v>364</v>
      </c>
      <c r="L48" s="23" t="s">
        <v>84</v>
      </c>
    </row>
    <row r="49" spans="1:12" x14ac:dyDescent="0.25">
      <c r="A49" s="2">
        <f>A48+1</f>
        <v>48</v>
      </c>
      <c r="B49" s="8" t="str">
        <f>HYPERLINK("http://cipapp.sandiego.gov/CIPDetail.aspx?ID="&amp;Forecast2[[#This Row],[Project Number]],C49)</f>
        <v>73rd St-El Cajon Bl to Saranac-Sidewalk</v>
      </c>
      <c r="C49" s="3" t="s">
        <v>260</v>
      </c>
      <c r="D49" s="19" t="s">
        <v>148</v>
      </c>
      <c r="E49" s="3" t="s">
        <v>352</v>
      </c>
      <c r="F49" s="3" t="s">
        <v>0</v>
      </c>
      <c r="G49" s="24">
        <v>274999.9999</v>
      </c>
      <c r="H49" s="23">
        <v>525195.99970000004</v>
      </c>
      <c r="I49" s="23" t="s">
        <v>364</v>
      </c>
      <c r="J49" s="23" t="s">
        <v>85</v>
      </c>
      <c r="K49" s="23" t="s">
        <v>364</v>
      </c>
      <c r="L49" s="23" t="s">
        <v>84</v>
      </c>
    </row>
    <row r="50" spans="1:12" x14ac:dyDescent="0.25">
      <c r="A50" s="2">
        <f>A49+1</f>
        <v>49</v>
      </c>
      <c r="B50" s="8" t="str">
        <f>HYPERLINK("http://cipapp.sandiego.gov/CIPDetail.aspx?ID="&amp;Forecast2[[#This Row],[Project Number]],C50)</f>
        <v>Howard Avenue- Village Pine to iris Avenue Sidewalk</v>
      </c>
      <c r="C50" s="3" t="s">
        <v>261</v>
      </c>
      <c r="D50" s="19" t="s">
        <v>149</v>
      </c>
      <c r="E50" s="3" t="s">
        <v>352</v>
      </c>
      <c r="F50" s="3" t="s">
        <v>0</v>
      </c>
      <c r="G50" s="24">
        <v>400000</v>
      </c>
      <c r="H50" s="23">
        <v>1053399.9997</v>
      </c>
      <c r="I50" s="23" t="s">
        <v>364</v>
      </c>
      <c r="J50" s="23" t="s">
        <v>81</v>
      </c>
      <c r="K50" s="23" t="s">
        <v>364</v>
      </c>
      <c r="L50" s="23" t="s">
        <v>82</v>
      </c>
    </row>
    <row r="51" spans="1:12" x14ac:dyDescent="0.25">
      <c r="A51" s="2">
        <f>A50+1</f>
        <v>50</v>
      </c>
      <c r="B51" s="8" t="str">
        <f>HYPERLINK("http://cipapp.sandiego.gov/CIPDetail.aspx?ID="&amp;Forecast2[[#This Row],[Project Number]],C51)</f>
        <v>MYF Electrical System Upgrade</v>
      </c>
      <c r="C51" s="3" t="s">
        <v>262</v>
      </c>
      <c r="D51" s="22" t="s">
        <v>150</v>
      </c>
      <c r="E51" s="3" t="s">
        <v>354</v>
      </c>
      <c r="F51" s="3" t="s">
        <v>0</v>
      </c>
      <c r="G51" s="24">
        <v>864845.80960000004</v>
      </c>
      <c r="H51" s="23">
        <v>1270062.4876999999</v>
      </c>
      <c r="I51" s="23" t="s">
        <v>80</v>
      </c>
      <c r="J51" s="23" t="s">
        <v>84</v>
      </c>
      <c r="K51" s="23" t="s">
        <v>364</v>
      </c>
      <c r="L51" s="23" t="s">
        <v>85</v>
      </c>
    </row>
    <row r="52" spans="1:12" x14ac:dyDescent="0.25">
      <c r="A52" s="2">
        <f>A51+1</f>
        <v>51</v>
      </c>
      <c r="B52" s="8" t="str">
        <f>HYPERLINK("http://cipapp.sandiego.gov/CIPDetail.aspx?ID="&amp;Forecast2[[#This Row],[Project Number]],C52)</f>
        <v>Kettner &amp; Palm Pedestrian Hybrid Beacon</v>
      </c>
      <c r="C52" s="3" t="s">
        <v>263</v>
      </c>
      <c r="D52" s="20" t="s">
        <v>151</v>
      </c>
      <c r="E52" s="3" t="s">
        <v>352</v>
      </c>
      <c r="F52" s="3" t="s">
        <v>0</v>
      </c>
      <c r="G52" s="24">
        <v>275100</v>
      </c>
      <c r="H52" s="23">
        <v>481399.9999</v>
      </c>
      <c r="I52" s="23" t="s">
        <v>364</v>
      </c>
      <c r="J52" s="23" t="s">
        <v>81</v>
      </c>
      <c r="K52" s="23" t="s">
        <v>364</v>
      </c>
      <c r="L52" s="23" t="s">
        <v>82</v>
      </c>
    </row>
    <row r="53" spans="1:12" x14ac:dyDescent="0.25">
      <c r="A53" s="2">
        <f>A52+1</f>
        <v>52</v>
      </c>
      <c r="B53" s="8" t="str">
        <f>HYPERLINK("http://cipapp.sandiego.gov/CIPDetail.aspx?ID="&amp;Forecast2[[#This Row],[Project Number]],C53)</f>
        <v>ADA Mid-City MS TSW-1</v>
      </c>
      <c r="C53" s="3" t="s">
        <v>264</v>
      </c>
      <c r="D53" s="19" t="s">
        <v>152</v>
      </c>
      <c r="E53" s="3" t="s">
        <v>352</v>
      </c>
      <c r="F53" s="3" t="s">
        <v>0</v>
      </c>
      <c r="G53" s="24">
        <v>872999.99820000003</v>
      </c>
      <c r="H53" s="23">
        <v>1362799.9979999999</v>
      </c>
      <c r="I53" s="23" t="s">
        <v>364</v>
      </c>
      <c r="J53" s="23" t="s">
        <v>81</v>
      </c>
      <c r="K53" s="23" t="s">
        <v>364</v>
      </c>
      <c r="L53" s="23" t="s">
        <v>82</v>
      </c>
    </row>
    <row r="54" spans="1:12" x14ac:dyDescent="0.25">
      <c r="A54" s="2">
        <f>A53+1</f>
        <v>53</v>
      </c>
      <c r="B54" s="8" t="str">
        <f>HYPERLINK("http://cipapp.sandiego.gov/CIPDetail.aspx?ID="&amp;Forecast2[[#This Row],[Project Number]],C54)</f>
        <v>Sewer &amp; AC Water Group 1034 (S)</v>
      </c>
      <c r="C54" s="3" t="s">
        <v>101</v>
      </c>
      <c r="D54" s="20" t="s">
        <v>58</v>
      </c>
      <c r="E54" s="3" t="s">
        <v>90</v>
      </c>
      <c r="F54" s="3" t="s">
        <v>0</v>
      </c>
      <c r="G54" s="24">
        <v>4968399.9573999997</v>
      </c>
      <c r="H54" s="23">
        <v>6806399.9566000002</v>
      </c>
      <c r="I54" s="23" t="s">
        <v>80</v>
      </c>
      <c r="J54" s="23" t="s">
        <v>82</v>
      </c>
      <c r="K54" s="23" t="s">
        <v>364</v>
      </c>
      <c r="L54" s="23" t="s">
        <v>81</v>
      </c>
    </row>
    <row r="55" spans="1:12" x14ac:dyDescent="0.25">
      <c r="A55" s="2">
        <f>A54+1</f>
        <v>54</v>
      </c>
      <c r="B55" s="8" t="str">
        <f>HYPERLINK("http://cipapp.sandiego.gov/CIPDetail.aspx?ID="&amp;Forecast2[[#This Row],[Project Number]],C55)</f>
        <v>Sewer &amp; AC Water Group 1034 (W)</v>
      </c>
      <c r="C55" s="3" t="s">
        <v>102</v>
      </c>
      <c r="D55" s="19" t="s">
        <v>59</v>
      </c>
      <c r="E55" s="3" t="s">
        <v>90</v>
      </c>
      <c r="F55" s="3" t="s">
        <v>0</v>
      </c>
      <c r="G55" s="24">
        <v>6959099.9760999996</v>
      </c>
      <c r="H55" s="23">
        <v>9201599.9754000008</v>
      </c>
      <c r="I55" s="23" t="s">
        <v>80</v>
      </c>
      <c r="J55" s="23" t="s">
        <v>82</v>
      </c>
      <c r="K55" s="23" t="s">
        <v>364</v>
      </c>
      <c r="L55" s="23" t="s">
        <v>81</v>
      </c>
    </row>
    <row r="56" spans="1:12" x14ac:dyDescent="0.25">
      <c r="A56" s="2">
        <f>A55+1</f>
        <v>55</v>
      </c>
      <c r="B56" s="8" t="str">
        <f>HYPERLINK("http://cipapp.sandiego.gov/CIPDetail.aspx?ID="&amp;Forecast2[[#This Row],[Project Number]],C56)</f>
        <v>AC Water &amp; Sewer Group 1040 (S)</v>
      </c>
      <c r="C56" s="3" t="s">
        <v>265</v>
      </c>
      <c r="D56" s="7" t="s">
        <v>153</v>
      </c>
      <c r="E56" s="3" t="s">
        <v>90</v>
      </c>
      <c r="F56" s="3" t="s">
        <v>0</v>
      </c>
      <c r="G56" s="24">
        <v>1568499.9944</v>
      </c>
      <c r="H56" s="23">
        <v>2278799.9939999999</v>
      </c>
      <c r="I56" s="23" t="s">
        <v>364</v>
      </c>
      <c r="J56" s="23" t="s">
        <v>82</v>
      </c>
      <c r="K56" s="23" t="s">
        <v>364</v>
      </c>
      <c r="L56" s="23" t="s">
        <v>84</v>
      </c>
    </row>
    <row r="57" spans="1:12" x14ac:dyDescent="0.25">
      <c r="A57" s="2">
        <f>A56+1</f>
        <v>56</v>
      </c>
      <c r="B57" s="8" t="str">
        <f>HYPERLINK("http://cipapp.sandiego.gov/CIPDetail.aspx?ID="&amp;Forecast2[[#This Row],[Project Number]],C57)</f>
        <v>AC Water &amp; Sewer Group 1040 (W)</v>
      </c>
      <c r="C57" s="3" t="s">
        <v>266</v>
      </c>
      <c r="D57" s="19" t="s">
        <v>154</v>
      </c>
      <c r="E57" s="3" t="s">
        <v>90</v>
      </c>
      <c r="F57" s="3" t="s">
        <v>0</v>
      </c>
      <c r="G57" s="24">
        <v>5050700</v>
      </c>
      <c r="H57" s="23">
        <v>7539299.9950999999</v>
      </c>
      <c r="I57" s="23" t="s">
        <v>364</v>
      </c>
      <c r="J57" s="23" t="s">
        <v>82</v>
      </c>
      <c r="K57" s="23" t="s">
        <v>364</v>
      </c>
      <c r="L57" s="23" t="s">
        <v>84</v>
      </c>
    </row>
    <row r="58" spans="1:12" x14ac:dyDescent="0.25">
      <c r="A58" s="2">
        <f>A57+1</f>
        <v>57</v>
      </c>
      <c r="B58" s="8" t="str">
        <f>HYPERLINK("http://cipapp.sandiego.gov/CIPDetail.aspx?ID="&amp;Forecast2[[#This Row],[Project Number]],C58)</f>
        <v>Ash Street Signal Mods</v>
      </c>
      <c r="C58" s="3" t="s">
        <v>267</v>
      </c>
      <c r="D58" s="22" t="s">
        <v>155</v>
      </c>
      <c r="E58" s="3" t="s">
        <v>352</v>
      </c>
      <c r="F58" s="3" t="s">
        <v>0</v>
      </c>
      <c r="G58" s="24">
        <v>435042</v>
      </c>
      <c r="H58" s="23">
        <v>772552.99979999999</v>
      </c>
      <c r="I58" s="23" t="s">
        <v>364</v>
      </c>
      <c r="J58" s="23" t="s">
        <v>81</v>
      </c>
      <c r="K58" s="23" t="s">
        <v>364</v>
      </c>
      <c r="L58" s="23" t="s">
        <v>82</v>
      </c>
    </row>
    <row r="59" spans="1:12" x14ac:dyDescent="0.25">
      <c r="A59" s="2">
        <f>A58+1</f>
        <v>58</v>
      </c>
      <c r="B59" s="8" t="str">
        <f>HYPERLINK("http://cipapp.sandiego.gov/CIPDetail.aspx?ID="&amp;Forecast2[[#This Row],[Project Number]],C59)</f>
        <v>Sewer &amp; AC Water Group 765A (W)</v>
      </c>
      <c r="C59" s="3" t="s">
        <v>268</v>
      </c>
      <c r="D59" s="19" t="s">
        <v>156</v>
      </c>
      <c r="E59" s="3" t="s">
        <v>90</v>
      </c>
      <c r="F59" s="3" t="s">
        <v>0</v>
      </c>
      <c r="G59" s="24">
        <v>5580141.9859999996</v>
      </c>
      <c r="H59" s="23">
        <v>7395141.9853999997</v>
      </c>
      <c r="I59" s="23" t="s">
        <v>364</v>
      </c>
      <c r="J59" s="23" t="s">
        <v>81</v>
      </c>
      <c r="K59" s="23" t="s">
        <v>364</v>
      </c>
      <c r="L59" s="23" t="s">
        <v>82</v>
      </c>
    </row>
    <row r="60" spans="1:12" x14ac:dyDescent="0.25">
      <c r="A60" s="2">
        <f>A59+1</f>
        <v>59</v>
      </c>
      <c r="B60" s="8" t="str">
        <f>HYPERLINK("http://cipapp.sandiego.gov/CIPDetail.aspx?ID="&amp;Forecast2[[#This Row],[Project Number]],C60)</f>
        <v>Sewer &amp; AC Water Group 765A (S)</v>
      </c>
      <c r="C60" s="3" t="s">
        <v>269</v>
      </c>
      <c r="D60" s="19" t="s">
        <v>157</v>
      </c>
      <c r="E60" s="3" t="s">
        <v>90</v>
      </c>
      <c r="F60" s="3" t="s">
        <v>0</v>
      </c>
      <c r="G60" s="24">
        <v>6907707.9826999996</v>
      </c>
      <c r="H60" s="23">
        <v>9121707.9820000008</v>
      </c>
      <c r="I60" s="23" t="s">
        <v>364</v>
      </c>
      <c r="J60" s="23" t="s">
        <v>81</v>
      </c>
      <c r="K60" s="23" t="s">
        <v>364</v>
      </c>
      <c r="L60" s="23" t="s">
        <v>82</v>
      </c>
    </row>
    <row r="61" spans="1:12" x14ac:dyDescent="0.25">
      <c r="A61" s="2">
        <f>A60+1</f>
        <v>60</v>
      </c>
      <c r="B61" s="8" t="str">
        <f>HYPERLINK("http://cipapp.sandiego.gov/CIPDetail.aspx?ID="&amp;Forecast2[[#This Row],[Project Number]],C61)</f>
        <v>AC Water &amp; Sewer Group 1048 (W)</v>
      </c>
      <c r="C61" s="3" t="s">
        <v>270</v>
      </c>
      <c r="D61" s="21" t="s">
        <v>158</v>
      </c>
      <c r="E61" s="3" t="s">
        <v>90</v>
      </c>
      <c r="F61" s="3" t="s">
        <v>0</v>
      </c>
      <c r="G61" s="24">
        <v>1395900</v>
      </c>
      <c r="H61" s="23">
        <v>1806499.9996</v>
      </c>
      <c r="I61" s="23" t="s">
        <v>80</v>
      </c>
      <c r="J61" s="23" t="s">
        <v>84</v>
      </c>
      <c r="K61" s="23" t="s">
        <v>364</v>
      </c>
      <c r="L61" s="23" t="s">
        <v>85</v>
      </c>
    </row>
    <row r="62" spans="1:12" x14ac:dyDescent="0.25">
      <c r="A62" s="2">
        <f>A61+1</f>
        <v>61</v>
      </c>
      <c r="B62" s="8" t="str">
        <f>HYPERLINK("http://cipapp.sandiego.gov/CIPDetail.aspx?ID="&amp;Forecast2[[#This Row],[Project Number]],C62)</f>
        <v>AC Water &amp; Sewer Group 1049 (W)</v>
      </c>
      <c r="C62" s="3" t="s">
        <v>271</v>
      </c>
      <c r="D62" s="21" t="s">
        <v>159</v>
      </c>
      <c r="E62" s="3" t="s">
        <v>90</v>
      </c>
      <c r="F62" s="3" t="s">
        <v>0</v>
      </c>
      <c r="G62" s="24">
        <v>8503099.9264000002</v>
      </c>
      <c r="H62" s="23">
        <v>12634199.9243</v>
      </c>
      <c r="I62" s="23" t="s">
        <v>364</v>
      </c>
      <c r="J62" s="23" t="s">
        <v>81</v>
      </c>
      <c r="K62" s="23" t="s">
        <v>364</v>
      </c>
      <c r="L62" s="23" t="s">
        <v>85</v>
      </c>
    </row>
    <row r="63" spans="1:12" x14ac:dyDescent="0.25">
      <c r="A63" s="2">
        <f>A62+1</f>
        <v>62</v>
      </c>
      <c r="B63" s="8" t="str">
        <f>HYPERLINK("http://cipapp.sandiego.gov/CIPDetail.aspx?ID="&amp;Forecast2[[#This Row],[Project Number]],C63)</f>
        <v>AC Water &amp; Sewer Group 1050 (W)</v>
      </c>
      <c r="C63" s="3" t="s">
        <v>272</v>
      </c>
      <c r="D63" s="17" t="s">
        <v>160</v>
      </c>
      <c r="E63" s="3" t="s">
        <v>90</v>
      </c>
      <c r="F63" s="3" t="s">
        <v>0</v>
      </c>
      <c r="G63" s="24">
        <v>5121200</v>
      </c>
      <c r="H63" s="23">
        <v>7511199.9987000003</v>
      </c>
      <c r="I63" s="23" t="s">
        <v>80</v>
      </c>
      <c r="J63" s="23" t="s">
        <v>82</v>
      </c>
      <c r="K63" s="23" t="s">
        <v>364</v>
      </c>
      <c r="L63" s="23" t="s">
        <v>81</v>
      </c>
    </row>
    <row r="64" spans="1:12" x14ac:dyDescent="0.25">
      <c r="A64" s="2">
        <f>A63+1</f>
        <v>63</v>
      </c>
      <c r="B64" s="8" t="str">
        <f>HYPERLINK("http://cipapp.sandiego.gov/CIPDetail.aspx?ID="&amp;Forecast2[[#This Row],[Project Number]],C64)</f>
        <v>AC Water &amp; Sewer Group 1052 (W)</v>
      </c>
      <c r="C64" s="3" t="s">
        <v>273</v>
      </c>
      <c r="D64" s="17" t="s">
        <v>161</v>
      </c>
      <c r="E64" s="3" t="s">
        <v>90</v>
      </c>
      <c r="F64" s="3" t="s">
        <v>0</v>
      </c>
      <c r="G64" s="24">
        <v>4695000</v>
      </c>
      <c r="H64" s="23">
        <v>6572999.9992000004</v>
      </c>
      <c r="I64" s="23" t="s">
        <v>80</v>
      </c>
      <c r="J64" s="23" t="s">
        <v>84</v>
      </c>
      <c r="K64" s="23" t="s">
        <v>364</v>
      </c>
      <c r="L64" s="23" t="s">
        <v>85</v>
      </c>
    </row>
    <row r="65" spans="1:12" x14ac:dyDescent="0.25">
      <c r="A65" s="2">
        <f>A64+1</f>
        <v>64</v>
      </c>
      <c r="B65" s="8" t="str">
        <f>HYPERLINK("http://cipapp.sandiego.gov/CIPDetail.aspx?ID="&amp;Forecast2[[#This Row],[Project Number]],C65)</f>
        <v>AC Water &amp; Sewer Group 1050 (S)</v>
      </c>
      <c r="C65" s="3" t="s">
        <v>274</v>
      </c>
      <c r="D65" s="17" t="s">
        <v>162</v>
      </c>
      <c r="E65" s="3" t="s">
        <v>90</v>
      </c>
      <c r="F65" s="3" t="s">
        <v>0</v>
      </c>
      <c r="G65" s="24">
        <v>2346300</v>
      </c>
      <c r="H65" s="23">
        <v>3441199.9994000001</v>
      </c>
      <c r="I65" s="23" t="s">
        <v>80</v>
      </c>
      <c r="J65" s="23" t="s">
        <v>82</v>
      </c>
      <c r="K65" s="23" t="s">
        <v>364</v>
      </c>
      <c r="L65" s="23" t="s">
        <v>81</v>
      </c>
    </row>
    <row r="66" spans="1:12" x14ac:dyDescent="0.25">
      <c r="A66" s="2">
        <f>A65+1</f>
        <v>65</v>
      </c>
      <c r="B66" s="8" t="str">
        <f>HYPERLINK("http://cipapp.sandiego.gov/CIPDetail.aspx?ID="&amp;Forecast2[[#This Row],[Project Number]],C66)</f>
        <v>AC Water &amp; Sewer Group 1048 (S)</v>
      </c>
      <c r="C66" s="3" t="s">
        <v>275</v>
      </c>
      <c r="D66" s="21" t="s">
        <v>163</v>
      </c>
      <c r="E66" s="3" t="s">
        <v>90</v>
      </c>
      <c r="F66" s="3" t="s">
        <v>0</v>
      </c>
      <c r="G66" s="24">
        <v>5142900</v>
      </c>
      <c r="H66" s="23">
        <v>6655500</v>
      </c>
      <c r="I66" s="23" t="s">
        <v>80</v>
      </c>
      <c r="J66" s="23" t="s">
        <v>84</v>
      </c>
      <c r="K66" s="23" t="s">
        <v>364</v>
      </c>
      <c r="L66" s="23" t="s">
        <v>85</v>
      </c>
    </row>
    <row r="67" spans="1:12" x14ac:dyDescent="0.25">
      <c r="A67" s="2">
        <f>A66+1</f>
        <v>66</v>
      </c>
      <c r="B67" s="8" t="str">
        <f>HYPERLINK("http://cipapp.sandiego.gov/CIPDetail.aspx?ID="&amp;Forecast2[[#This Row],[Project Number]],C67)</f>
        <v>AC Water &amp; Sewer Group 1052 (S)</v>
      </c>
      <c r="C67" s="3" t="s">
        <v>276</v>
      </c>
      <c r="D67" s="19" t="s">
        <v>164</v>
      </c>
      <c r="E67" s="3" t="s">
        <v>90</v>
      </c>
      <c r="F67" s="3" t="s">
        <v>0</v>
      </c>
      <c r="G67" s="24">
        <v>3546999.9844</v>
      </c>
      <c r="H67" s="23">
        <v>4965799.9837999996</v>
      </c>
      <c r="I67" s="23" t="s">
        <v>80</v>
      </c>
      <c r="J67" s="23" t="s">
        <v>84</v>
      </c>
      <c r="K67" s="23" t="s">
        <v>364</v>
      </c>
      <c r="L67" s="23" t="s">
        <v>85</v>
      </c>
    </row>
    <row r="68" spans="1:12" x14ac:dyDescent="0.25">
      <c r="A68" s="2">
        <f>A67+1</f>
        <v>67</v>
      </c>
      <c r="B68" s="8" t="str">
        <f>HYPERLINK("http://cipapp.sandiego.gov/CIPDetail.aspx?ID="&amp;Forecast2[[#This Row],[Project Number]],C68)</f>
        <v>AC Water &amp; Sewer Group 1049 (S)</v>
      </c>
      <c r="C68" s="3" t="s">
        <v>277</v>
      </c>
      <c r="D68" s="19" t="s">
        <v>165</v>
      </c>
      <c r="E68" s="3" t="s">
        <v>90</v>
      </c>
      <c r="F68" s="3" t="s">
        <v>0</v>
      </c>
      <c r="G68" s="24">
        <v>2399399.9876000001</v>
      </c>
      <c r="H68" s="23">
        <v>3471999.9868999999</v>
      </c>
      <c r="I68" s="23" t="s">
        <v>364</v>
      </c>
      <c r="J68" s="23" t="s">
        <v>81</v>
      </c>
      <c r="K68" s="23" t="s">
        <v>364</v>
      </c>
      <c r="L68" s="23" t="s">
        <v>85</v>
      </c>
    </row>
    <row r="69" spans="1:12" x14ac:dyDescent="0.25">
      <c r="A69" s="2">
        <f>A68+1</f>
        <v>68</v>
      </c>
      <c r="B69" s="8" t="str">
        <f>HYPERLINK("http://cipapp.sandiego.gov/CIPDetail.aspx?ID="&amp;Forecast2[[#This Row],[Project Number]],C69)</f>
        <v>South Mission Beach SD Replacement</v>
      </c>
      <c r="C69" s="3" t="s">
        <v>278</v>
      </c>
      <c r="D69" s="17" t="s">
        <v>166</v>
      </c>
      <c r="E69" s="3" t="s">
        <v>352</v>
      </c>
      <c r="F69" s="3" t="s">
        <v>0</v>
      </c>
      <c r="G69" s="24">
        <v>16081030.310000001</v>
      </c>
      <c r="H69" s="23">
        <v>17143393.309999999</v>
      </c>
      <c r="I69" s="23" t="s">
        <v>80</v>
      </c>
      <c r="J69" s="23" t="s">
        <v>84</v>
      </c>
      <c r="K69" s="23" t="s">
        <v>364</v>
      </c>
      <c r="L69" s="23" t="s">
        <v>85</v>
      </c>
    </row>
    <row r="70" spans="1:12" x14ac:dyDescent="0.25">
      <c r="A70" s="2">
        <f>A69+1</f>
        <v>69</v>
      </c>
      <c r="B70" s="8" t="str">
        <f>HYPERLINK("http://cipapp.sandiego.gov/CIPDetail.aspx?ID="&amp;Forecast2[[#This Row],[Project Number]],C70)</f>
        <v>South Mission Beach GI</v>
      </c>
      <c r="C70" s="3" t="s">
        <v>279</v>
      </c>
      <c r="D70" s="19" t="s">
        <v>167</v>
      </c>
      <c r="E70" s="3" t="s">
        <v>352</v>
      </c>
      <c r="F70" s="3" t="s">
        <v>0</v>
      </c>
      <c r="G70" s="24">
        <v>7020625.9400000004</v>
      </c>
      <c r="H70" s="23">
        <v>7737820.9400000004</v>
      </c>
      <c r="I70" s="23" t="s">
        <v>80</v>
      </c>
      <c r="J70" s="23" t="s">
        <v>84</v>
      </c>
      <c r="K70" s="23" t="s">
        <v>364</v>
      </c>
      <c r="L70" s="23" t="s">
        <v>85</v>
      </c>
    </row>
    <row r="71" spans="1:12" x14ac:dyDescent="0.25">
      <c r="A71" s="2">
        <f>A70+1</f>
        <v>70</v>
      </c>
      <c r="B71" s="8" t="str">
        <f>HYPERLINK("http://cipapp.sandiego.gov/CIPDetail.aspx?ID="&amp;Forecast2[[#This Row],[Project Number]],C71)</f>
        <v>Marlesta/Beagle (Gen-B/M-Ashf) SL UU465</v>
      </c>
      <c r="C71" s="3" t="s">
        <v>280</v>
      </c>
      <c r="D71" s="19" t="s">
        <v>168</v>
      </c>
      <c r="E71" s="3" t="s">
        <v>352</v>
      </c>
      <c r="F71" s="3" t="s">
        <v>42</v>
      </c>
      <c r="G71" s="24">
        <v>117000</v>
      </c>
      <c r="H71" s="23">
        <v>250000</v>
      </c>
      <c r="I71" s="23" t="s">
        <v>364</v>
      </c>
      <c r="J71" s="23" t="s">
        <v>85</v>
      </c>
      <c r="K71" s="23" t="s">
        <v>364</v>
      </c>
      <c r="L71" s="23" t="s">
        <v>85</v>
      </c>
    </row>
    <row r="72" spans="1:12" x14ac:dyDescent="0.25">
      <c r="A72" s="2">
        <f>A71+1</f>
        <v>71</v>
      </c>
      <c r="B72" s="8" t="str">
        <f>HYPERLINK("http://cipapp.sandiego.gov/CIPDetail.aspx?ID="&amp;Forecast2[[#This Row],[Project Number]],C72)</f>
        <v>Howard PHI-II(Park-Texas) Rd Imp UU71-72</v>
      </c>
      <c r="C72" s="3" t="s">
        <v>281</v>
      </c>
      <c r="D72" s="21" t="s">
        <v>169</v>
      </c>
      <c r="E72" s="3" t="s">
        <v>352</v>
      </c>
      <c r="F72" s="3" t="s">
        <v>0</v>
      </c>
      <c r="G72" s="24">
        <v>311452.15000000002</v>
      </c>
      <c r="H72" s="23">
        <v>404887.79500000004</v>
      </c>
      <c r="I72" s="23" t="s">
        <v>364</v>
      </c>
      <c r="J72" s="23" t="s">
        <v>81</v>
      </c>
      <c r="K72" s="23" t="s">
        <v>364</v>
      </c>
      <c r="L72" s="23" t="s">
        <v>85</v>
      </c>
    </row>
    <row r="73" spans="1:12" x14ac:dyDescent="0.25">
      <c r="A73" s="2">
        <f>A72+1</f>
        <v>72</v>
      </c>
      <c r="B73" s="8" t="str">
        <f>HYPERLINK("http://cipapp.sandiego.gov/CIPDetail.aspx?ID="&amp;Forecast2[[#This Row],[Project Number]],C73)</f>
        <v>Wightman (Chamoune -Euclid) Rd Imp UU388</v>
      </c>
      <c r="C73" s="3" t="s">
        <v>282</v>
      </c>
      <c r="D73" s="19" t="s">
        <v>170</v>
      </c>
      <c r="E73" s="3" t="s">
        <v>352</v>
      </c>
      <c r="F73" s="3" t="s">
        <v>0</v>
      </c>
      <c r="G73" s="24">
        <v>420849.19999999995</v>
      </c>
      <c r="H73" s="23">
        <v>547103.96</v>
      </c>
      <c r="I73" s="23" t="s">
        <v>364</v>
      </c>
      <c r="J73" s="23" t="s">
        <v>81</v>
      </c>
      <c r="K73" s="23" t="s">
        <v>364</v>
      </c>
      <c r="L73" s="23" t="s">
        <v>85</v>
      </c>
    </row>
    <row r="74" spans="1:12" x14ac:dyDescent="0.25">
      <c r="A74" s="2">
        <f>A73+1</f>
        <v>73</v>
      </c>
      <c r="B74" s="8" t="str">
        <f>HYPERLINK("http://cipapp.sandiego.gov/CIPDetail.aspx?ID="&amp;Forecast2[[#This Row],[Project Number]],C74)</f>
        <v>Mission Bl(Loring-Turquoise) Rd Imp UU30</v>
      </c>
      <c r="C74" s="3" t="s">
        <v>283</v>
      </c>
      <c r="D74" s="19" t="s">
        <v>171</v>
      </c>
      <c r="E74" s="3" t="s">
        <v>352</v>
      </c>
      <c r="F74" s="3" t="s">
        <v>0</v>
      </c>
      <c r="G74" s="24">
        <v>750989.09666666668</v>
      </c>
      <c r="H74" s="23">
        <v>976285.82566666673</v>
      </c>
      <c r="I74" s="23" t="s">
        <v>364</v>
      </c>
      <c r="J74" s="23" t="s">
        <v>81</v>
      </c>
      <c r="K74" s="23" t="s">
        <v>364</v>
      </c>
      <c r="L74" s="23" t="s">
        <v>85</v>
      </c>
    </row>
    <row r="75" spans="1:12" x14ac:dyDescent="0.25">
      <c r="A75" s="2">
        <f>A74+1</f>
        <v>74</v>
      </c>
      <c r="B75" s="8" t="str">
        <f>HYPERLINK("http://cipapp.sandiego.gov/CIPDetail.aspx?ID="&amp;Forecast2[[#This Row],[Project Number]],C75)</f>
        <v>Block 6DD1 (Clairemont Mesa)Rd Imp UU410</v>
      </c>
      <c r="C75" s="3" t="s">
        <v>103</v>
      </c>
      <c r="D75" s="17" t="s">
        <v>60</v>
      </c>
      <c r="E75" s="3" t="s">
        <v>352</v>
      </c>
      <c r="F75" s="3" t="s">
        <v>0</v>
      </c>
      <c r="G75" s="24">
        <v>1475215</v>
      </c>
      <c r="H75" s="23">
        <v>1959763.9994000001</v>
      </c>
      <c r="I75" s="23" t="s">
        <v>364</v>
      </c>
      <c r="J75" s="23" t="s">
        <v>81</v>
      </c>
      <c r="K75" s="23" t="s">
        <v>364</v>
      </c>
      <c r="L75" s="23" t="s">
        <v>85</v>
      </c>
    </row>
    <row r="76" spans="1:12" x14ac:dyDescent="0.25">
      <c r="A76" s="2">
        <f>A75+1</f>
        <v>75</v>
      </c>
      <c r="B76" s="8" t="str">
        <f>HYPERLINK("http://cipapp.sandiego.gov/CIPDetail.aspx?ID="&amp;Forecast2[[#This Row],[Project Number]],C76)</f>
        <v>Golfcrest(Jackson-Wandermere)Rd ImpUU584</v>
      </c>
      <c r="C76" s="3" t="s">
        <v>284</v>
      </c>
      <c r="D76" s="17" t="s">
        <v>172</v>
      </c>
      <c r="E76" s="3" t="s">
        <v>352</v>
      </c>
      <c r="F76" s="3" t="s">
        <v>0</v>
      </c>
      <c r="G76" s="24">
        <v>335327.65000000002</v>
      </c>
      <c r="H76" s="23">
        <v>435925.94500000007</v>
      </c>
      <c r="I76" s="23" t="s">
        <v>364</v>
      </c>
      <c r="J76" s="23" t="s">
        <v>81</v>
      </c>
      <c r="K76" s="23" t="s">
        <v>364</v>
      </c>
      <c r="L76" s="23" t="s">
        <v>85</v>
      </c>
    </row>
    <row r="77" spans="1:12" x14ac:dyDescent="0.25">
      <c r="A77" s="2">
        <f>A76+1</f>
        <v>76</v>
      </c>
      <c r="B77" s="8" t="str">
        <f>HYPERLINK("http://cipapp.sandiego.gov/CIPDetail.aspx?ID="&amp;Forecast2[[#This Row],[Project Number]],C77)</f>
        <v>Hilltop PH I(Boundary-Toyne)Rd Imp UU617</v>
      </c>
      <c r="C77" s="3" t="s">
        <v>285</v>
      </c>
      <c r="D77" s="17" t="s">
        <v>173</v>
      </c>
      <c r="E77" s="3" t="s">
        <v>352</v>
      </c>
      <c r="F77" s="3" t="s">
        <v>0</v>
      </c>
      <c r="G77" s="24">
        <v>475150.8</v>
      </c>
      <c r="H77" s="23">
        <v>617696.04</v>
      </c>
      <c r="I77" s="23" t="s">
        <v>364</v>
      </c>
      <c r="J77" s="23" t="s">
        <v>81</v>
      </c>
      <c r="K77" s="23" t="s">
        <v>364</v>
      </c>
      <c r="L77" s="23" t="s">
        <v>85</v>
      </c>
    </row>
    <row r="78" spans="1:12" x14ac:dyDescent="0.25">
      <c r="A78" s="2">
        <f>A77+1</f>
        <v>77</v>
      </c>
      <c r="B78" s="8" t="str">
        <f>HYPERLINK("http://cipapp.sandiego.gov/CIPDetail.aspx?ID="&amp;Forecast2[[#This Row],[Project Number]],C78)</f>
        <v>Block 1M (La Jolla 4) Rd Imp UU659_RP</v>
      </c>
      <c r="C78" s="3" t="s">
        <v>286</v>
      </c>
      <c r="D78" s="20" t="s">
        <v>61</v>
      </c>
      <c r="E78" s="3" t="s">
        <v>352</v>
      </c>
      <c r="F78" s="3" t="s">
        <v>0</v>
      </c>
      <c r="G78" s="24">
        <v>1608583.25</v>
      </c>
      <c r="H78" s="23">
        <v>2010729</v>
      </c>
      <c r="I78" s="23" t="s">
        <v>364</v>
      </c>
      <c r="J78" s="23" t="s">
        <v>81</v>
      </c>
      <c r="K78" s="23" t="s">
        <v>364</v>
      </c>
      <c r="L78" s="23" t="s">
        <v>85</v>
      </c>
    </row>
    <row r="79" spans="1:12" x14ac:dyDescent="0.25">
      <c r="A79" s="2">
        <f>A78+1</f>
        <v>78</v>
      </c>
      <c r="B79" s="8" t="str">
        <f>HYPERLINK("http://cipapp.sandiego.gov/CIPDetail.aspx?ID="&amp;Forecast2[[#This Row],[Project Number]],C79)</f>
        <v>54th-Market to Santa Margarita Sidwlk</v>
      </c>
      <c r="C79" s="3" t="s">
        <v>287</v>
      </c>
      <c r="D79" s="20" t="s">
        <v>62</v>
      </c>
      <c r="E79" s="3" t="s">
        <v>352</v>
      </c>
      <c r="F79" s="3" t="s">
        <v>0</v>
      </c>
      <c r="G79" s="24">
        <v>434900</v>
      </c>
      <c r="H79" s="23">
        <v>773599.99990000005</v>
      </c>
      <c r="I79" s="23" t="s">
        <v>364</v>
      </c>
      <c r="J79" s="23" t="s">
        <v>85</v>
      </c>
      <c r="K79" s="23" t="s">
        <v>364</v>
      </c>
      <c r="L79" s="23" t="s">
        <v>84</v>
      </c>
    </row>
    <row r="80" spans="1:12" x14ac:dyDescent="0.25">
      <c r="A80" s="2">
        <f>A79+1</f>
        <v>79</v>
      </c>
      <c r="B80" s="8" t="str">
        <f>HYPERLINK("http://cipapp.sandiego.gov/CIPDetail.aspx?ID="&amp;Forecast2[[#This Row],[Project Number]],C80)</f>
        <v>Woodman St.- Cielo Dr. to Pagel Pl. Sidewalk</v>
      </c>
      <c r="C80" s="3" t="s">
        <v>288</v>
      </c>
      <c r="D80" s="17" t="s">
        <v>63</v>
      </c>
      <c r="E80" s="3" t="s">
        <v>352</v>
      </c>
      <c r="F80" s="3" t="s">
        <v>0</v>
      </c>
      <c r="G80" s="24">
        <v>525260.99939999997</v>
      </c>
      <c r="H80" s="23">
        <v>1001420.9993</v>
      </c>
      <c r="I80" s="23" t="s">
        <v>364</v>
      </c>
      <c r="J80" s="23" t="s">
        <v>81</v>
      </c>
      <c r="K80" s="23" t="s">
        <v>364</v>
      </c>
      <c r="L80" s="23" t="s">
        <v>82</v>
      </c>
    </row>
    <row r="81" spans="1:12" x14ac:dyDescent="0.25">
      <c r="A81" s="2">
        <f>A80+1</f>
        <v>80</v>
      </c>
      <c r="B81" s="8" t="str">
        <f>HYPERLINK("http://cipapp.sandiego.gov/CIPDetail.aspx?ID="&amp;Forecast2[[#This Row],[Project Number]],C81)</f>
        <v>AC Water &amp; Sewer Group 1056 (W)</v>
      </c>
      <c r="C81" s="3" t="s">
        <v>289</v>
      </c>
      <c r="D81" s="17" t="s">
        <v>174</v>
      </c>
      <c r="E81" s="3" t="s">
        <v>90</v>
      </c>
      <c r="F81" s="3" t="s">
        <v>0</v>
      </c>
      <c r="G81" s="24">
        <v>8535299.9967999998</v>
      </c>
      <c r="H81" s="23">
        <v>11045699.9968</v>
      </c>
      <c r="I81" s="23" t="s">
        <v>80</v>
      </c>
      <c r="J81" s="23" t="s">
        <v>82</v>
      </c>
      <c r="K81" s="23" t="s">
        <v>364</v>
      </c>
      <c r="L81" s="23" t="s">
        <v>81</v>
      </c>
    </row>
    <row r="82" spans="1:12" x14ac:dyDescent="0.25">
      <c r="A82" s="2">
        <f>A81+1</f>
        <v>81</v>
      </c>
      <c r="B82" s="8" t="str">
        <f>HYPERLINK("http://cipapp.sandiego.gov/CIPDetail.aspx?ID="&amp;Forecast2[[#This Row],[Project Number]],C82)</f>
        <v>AC Water &amp; Sewer Group 1056 (S)</v>
      </c>
      <c r="C82" s="3" t="s">
        <v>290</v>
      </c>
      <c r="D82" s="19" t="s">
        <v>175</v>
      </c>
      <c r="E82" s="3" t="s">
        <v>90</v>
      </c>
      <c r="F82" s="3" t="s">
        <v>0</v>
      </c>
      <c r="G82" s="24">
        <v>181800</v>
      </c>
      <c r="H82" s="23">
        <v>241700</v>
      </c>
      <c r="I82" s="23" t="s">
        <v>80</v>
      </c>
      <c r="J82" s="23" t="s">
        <v>82</v>
      </c>
      <c r="K82" s="23" t="s">
        <v>364</v>
      </c>
      <c r="L82" s="23" t="s">
        <v>81</v>
      </c>
    </row>
    <row r="83" spans="1:12" x14ac:dyDescent="0.25">
      <c r="A83" s="2">
        <f>A82+1</f>
        <v>82</v>
      </c>
      <c r="B83" s="8" t="str">
        <f>HYPERLINK("http://cipapp.sandiego.gov/CIPDetail.aspx?ID="&amp;Forecast2[[#This Row],[Project Number]],C83)</f>
        <v>Clairemont Mesa E Improv 1 (W)</v>
      </c>
      <c r="C83" s="3" t="s">
        <v>104</v>
      </c>
      <c r="D83" s="19" t="s">
        <v>64</v>
      </c>
      <c r="E83" s="3" t="s">
        <v>90</v>
      </c>
      <c r="F83" s="3" t="s">
        <v>0</v>
      </c>
      <c r="G83" s="24">
        <v>2194500</v>
      </c>
      <c r="H83" s="23">
        <v>2927199.9997999999</v>
      </c>
      <c r="I83" s="23" t="s">
        <v>80</v>
      </c>
      <c r="J83" s="23" t="s">
        <v>84</v>
      </c>
      <c r="K83" s="23" t="s">
        <v>364</v>
      </c>
      <c r="L83" s="23" t="s">
        <v>85</v>
      </c>
    </row>
    <row r="84" spans="1:12" x14ac:dyDescent="0.25">
      <c r="A84" s="2">
        <f>A83+1</f>
        <v>83</v>
      </c>
      <c r="B84" s="8" t="str">
        <f>HYPERLINK("http://cipapp.sandiego.gov/CIPDetail.aspx?ID="&amp;Forecast2[[#This Row],[Project Number]],C84)</f>
        <v>Regional Arterial Guardrail Group 2a</v>
      </c>
      <c r="C84" s="3" t="s">
        <v>291</v>
      </c>
      <c r="D84" s="19" t="s">
        <v>176</v>
      </c>
      <c r="E84" s="3" t="s">
        <v>352</v>
      </c>
      <c r="F84" s="3" t="s">
        <v>0</v>
      </c>
      <c r="G84" s="24">
        <v>116700</v>
      </c>
      <c r="H84" s="23">
        <v>211499.9999</v>
      </c>
      <c r="I84" s="23" t="s">
        <v>80</v>
      </c>
      <c r="J84" s="23" t="s">
        <v>84</v>
      </c>
      <c r="K84" s="23" t="s">
        <v>364</v>
      </c>
      <c r="L84" s="23" t="s">
        <v>85</v>
      </c>
    </row>
    <row r="85" spans="1:12" x14ac:dyDescent="0.25">
      <c r="A85" s="2">
        <f>A84+1</f>
        <v>84</v>
      </c>
      <c r="B85" s="8" t="str">
        <f>HYPERLINK("http://cipapp.sandiego.gov/CIPDetail.aspx?ID="&amp;Forecast2[[#This Row],[Project Number]],C85)</f>
        <v>Clairemont Mesa E Improv 1 (S)</v>
      </c>
      <c r="C85" s="3" t="s">
        <v>105</v>
      </c>
      <c r="D85" s="20" t="s">
        <v>65</v>
      </c>
      <c r="E85" s="3" t="s">
        <v>90</v>
      </c>
      <c r="F85" s="3" t="s">
        <v>0</v>
      </c>
      <c r="G85" s="24">
        <v>4017500</v>
      </c>
      <c r="H85" s="23">
        <v>5327699.9995999997</v>
      </c>
      <c r="I85" s="23" t="s">
        <v>80</v>
      </c>
      <c r="J85" s="23" t="s">
        <v>84</v>
      </c>
      <c r="K85" s="23" t="s">
        <v>364</v>
      </c>
      <c r="L85" s="23" t="s">
        <v>85</v>
      </c>
    </row>
    <row r="86" spans="1:12" x14ac:dyDescent="0.25">
      <c r="A86" s="2">
        <f>A85+1</f>
        <v>85</v>
      </c>
      <c r="B86" s="8" t="str">
        <f>HYPERLINK("http://cipapp.sandiego.gov/CIPDetail.aspx?ID="&amp;Forecast2[[#This Row],[Project Number]],C86)</f>
        <v>Scripps Ranch Improv 1 (S)</v>
      </c>
      <c r="C86" s="3" t="s">
        <v>292</v>
      </c>
      <c r="D86" s="21" t="s">
        <v>177</v>
      </c>
      <c r="E86" s="3" t="s">
        <v>90</v>
      </c>
      <c r="F86" s="3" t="s">
        <v>0</v>
      </c>
      <c r="G86" s="24">
        <v>2035300</v>
      </c>
      <c r="H86" s="23">
        <v>3052499.9994999999</v>
      </c>
      <c r="I86" s="23" t="s">
        <v>364</v>
      </c>
      <c r="J86" s="23" t="s">
        <v>85</v>
      </c>
      <c r="K86" s="23" t="s">
        <v>364</v>
      </c>
      <c r="L86" s="23" t="s">
        <v>84</v>
      </c>
    </row>
    <row r="87" spans="1:12" x14ac:dyDescent="0.25">
      <c r="A87" s="2">
        <f>A86+1</f>
        <v>86</v>
      </c>
      <c r="B87" s="8" t="str">
        <f>HYPERLINK("http://cipapp.sandiego.gov/CIPDetail.aspx?ID="&amp;Forecast2[[#This Row],[Project Number]],C87)</f>
        <v>Scripps Ranch Improv 1 (W)</v>
      </c>
      <c r="C87" s="3" t="s">
        <v>293</v>
      </c>
      <c r="D87" s="20" t="s">
        <v>178</v>
      </c>
      <c r="E87" s="3" t="s">
        <v>90</v>
      </c>
      <c r="F87" s="3" t="s">
        <v>0</v>
      </c>
      <c r="G87" s="24">
        <v>2313800</v>
      </c>
      <c r="H87" s="23">
        <v>3516999.9994000001</v>
      </c>
      <c r="I87" s="23" t="s">
        <v>364</v>
      </c>
      <c r="J87" s="23" t="s">
        <v>85</v>
      </c>
      <c r="K87" s="23" t="s">
        <v>364</v>
      </c>
      <c r="L87" s="23" t="s">
        <v>84</v>
      </c>
    </row>
    <row r="88" spans="1:12" x14ac:dyDescent="0.25">
      <c r="A88" s="2">
        <f>A87+1</f>
        <v>87</v>
      </c>
      <c r="B88" s="8" t="str">
        <f>HYPERLINK("http://cipapp.sandiego.gov/CIPDetail.aspx?ID="&amp;Forecast2[[#This Row],[Project Number]],C88)</f>
        <v>Damon Ave Water Main Extension &amp; AC Repl</v>
      </c>
      <c r="C88" s="3" t="s">
        <v>294</v>
      </c>
      <c r="D88" s="20" t="s">
        <v>179</v>
      </c>
      <c r="E88" s="3" t="s">
        <v>90</v>
      </c>
      <c r="F88" s="3" t="s">
        <v>0</v>
      </c>
      <c r="G88" s="24">
        <v>662000</v>
      </c>
      <c r="H88" s="23">
        <v>1340199.9996</v>
      </c>
      <c r="I88" s="23" t="s">
        <v>80</v>
      </c>
      <c r="J88" s="23" t="s">
        <v>84</v>
      </c>
      <c r="K88" s="23" t="s">
        <v>364</v>
      </c>
      <c r="L88" s="23" t="s">
        <v>81</v>
      </c>
    </row>
    <row r="89" spans="1:12" x14ac:dyDescent="0.25">
      <c r="A89" s="2">
        <f>A88+1</f>
        <v>88</v>
      </c>
      <c r="B89" s="8" t="str">
        <f>HYPERLINK("http://cipapp.sandiego.gov/CIPDetail.aspx?ID="&amp;Forecast2[[#This Row],[Project Number]],C89)</f>
        <v>DeAnza North Parking Lot Improvements</v>
      </c>
      <c r="C89" s="3" t="s">
        <v>295</v>
      </c>
      <c r="D89" s="20" t="s">
        <v>180</v>
      </c>
      <c r="E89" s="3" t="s">
        <v>353</v>
      </c>
      <c r="F89" s="3" t="s">
        <v>0</v>
      </c>
      <c r="G89" s="24">
        <v>579000</v>
      </c>
      <c r="H89" s="23">
        <v>905166.99990000005</v>
      </c>
      <c r="I89" s="23" t="s">
        <v>80</v>
      </c>
      <c r="J89" s="23" t="s">
        <v>84</v>
      </c>
      <c r="K89" s="23" t="s">
        <v>364</v>
      </c>
      <c r="L89" s="23" t="s">
        <v>81</v>
      </c>
    </row>
    <row r="90" spans="1:12" x14ac:dyDescent="0.25">
      <c r="A90" s="2">
        <f>A89+1</f>
        <v>89</v>
      </c>
      <c r="B90" s="8" t="str">
        <f>HYPERLINK("http://cipapp.sandiego.gov/CIPDetail.aspx?ID="&amp;Forecast2[[#This Row],[Project Number]],C90)</f>
        <v>North Cove Comfort Station Imp</v>
      </c>
      <c r="C90" s="3" t="s">
        <v>296</v>
      </c>
      <c r="D90" s="20" t="s">
        <v>181</v>
      </c>
      <c r="E90" s="3" t="s">
        <v>353</v>
      </c>
      <c r="F90" s="3" t="s">
        <v>0</v>
      </c>
      <c r="G90" s="24">
        <v>977918</v>
      </c>
      <c r="H90" s="23">
        <v>1524897.9997</v>
      </c>
      <c r="I90" s="23" t="s">
        <v>80</v>
      </c>
      <c r="J90" s="23" t="s">
        <v>84</v>
      </c>
      <c r="K90" s="23" t="s">
        <v>364</v>
      </c>
      <c r="L90" s="23" t="s">
        <v>81</v>
      </c>
    </row>
    <row r="91" spans="1:12" x14ac:dyDescent="0.25">
      <c r="A91" s="2">
        <f>A90+1</f>
        <v>90</v>
      </c>
      <c r="B91" s="8" t="str">
        <f>HYPERLINK("http://cipapp.sandiego.gov/CIPDetail.aspx?ID="&amp;Forecast2[[#This Row],[Project Number]],C91)</f>
        <v>Sidewalk Replacement Group 1902-Clmnt Mesa &amp; LaJolla</v>
      </c>
      <c r="C91" s="3" t="s">
        <v>297</v>
      </c>
      <c r="D91" s="20" t="s">
        <v>17</v>
      </c>
      <c r="E91" s="3" t="s">
        <v>352</v>
      </c>
      <c r="F91" s="3" t="s">
        <v>0</v>
      </c>
      <c r="G91" s="24">
        <v>3300000</v>
      </c>
      <c r="H91" s="23">
        <v>4400000</v>
      </c>
      <c r="I91" s="23" t="s">
        <v>364</v>
      </c>
      <c r="J91" s="23" t="s">
        <v>81</v>
      </c>
      <c r="K91" s="23" t="s">
        <v>364</v>
      </c>
      <c r="L91" s="23" t="s">
        <v>85</v>
      </c>
    </row>
    <row r="92" spans="1:12" x14ac:dyDescent="0.25">
      <c r="A92" s="2">
        <f>A91+1</f>
        <v>91</v>
      </c>
      <c r="B92" s="8" t="str">
        <f>HYPERLINK("http://cipapp.sandiego.gov/CIPDetail.aspx?ID="&amp;Forecast2[[#This Row],[Project Number]],C92)</f>
        <v>Sidewalk Replacement Group 1903-SE &amp; CH</v>
      </c>
      <c r="C92" s="3" t="s">
        <v>36</v>
      </c>
      <c r="D92" s="20" t="s">
        <v>18</v>
      </c>
      <c r="E92" s="3" t="s">
        <v>352</v>
      </c>
      <c r="F92" s="3" t="s">
        <v>0</v>
      </c>
      <c r="G92" s="24">
        <v>1449999.9994999999</v>
      </c>
      <c r="H92" s="23">
        <v>1649007.4794999999</v>
      </c>
      <c r="I92" s="23" t="s">
        <v>364</v>
      </c>
      <c r="J92" s="23" t="s">
        <v>81</v>
      </c>
      <c r="K92" s="23" t="s">
        <v>364</v>
      </c>
      <c r="L92" s="23" t="s">
        <v>81</v>
      </c>
    </row>
    <row r="93" spans="1:12" x14ac:dyDescent="0.25">
      <c r="A93" s="2">
        <f>A92+1</f>
        <v>92</v>
      </c>
      <c r="B93" s="8" t="str">
        <f>HYPERLINK("http://cipapp.sandiego.gov/CIPDetail.aspx?ID="&amp;Forecast2[[#This Row],[Project Number]],C93)</f>
        <v>Crown Point Playground Improvements</v>
      </c>
      <c r="C93" s="3" t="s">
        <v>106</v>
      </c>
      <c r="D93" s="17" t="s">
        <v>66</v>
      </c>
      <c r="E93" s="3" t="s">
        <v>353</v>
      </c>
      <c r="F93" s="3" t="s">
        <v>0</v>
      </c>
      <c r="G93" s="24">
        <v>1264515.9964000001</v>
      </c>
      <c r="H93" s="23">
        <v>1959999.9961999999</v>
      </c>
      <c r="I93" s="23" t="s">
        <v>364</v>
      </c>
      <c r="J93" s="23" t="s">
        <v>81</v>
      </c>
      <c r="K93" s="23" t="s">
        <v>364</v>
      </c>
      <c r="L93" s="23" t="s">
        <v>82</v>
      </c>
    </row>
    <row r="94" spans="1:12" x14ac:dyDescent="0.25">
      <c r="A94" s="2">
        <f>A93+1</f>
        <v>93</v>
      </c>
      <c r="B94" s="8" t="str">
        <f>HYPERLINK("http://cipapp.sandiego.gov/CIPDetail.aspx?ID="&amp;Forecast2[[#This Row],[Project Number]],C94)</f>
        <v>Crown Point Parking Lot Improvements</v>
      </c>
      <c r="C94" s="3" t="s">
        <v>107</v>
      </c>
      <c r="D94" s="18" t="s">
        <v>67</v>
      </c>
      <c r="E94" s="3" t="s">
        <v>353</v>
      </c>
      <c r="F94" s="3" t="s">
        <v>0</v>
      </c>
      <c r="G94" s="24">
        <v>1004515.9972</v>
      </c>
      <c r="H94" s="23">
        <v>1556999.9968000001</v>
      </c>
      <c r="I94" s="23" t="s">
        <v>364</v>
      </c>
      <c r="J94" s="23" t="s">
        <v>81</v>
      </c>
      <c r="K94" s="23" t="s">
        <v>364</v>
      </c>
      <c r="L94" s="23" t="s">
        <v>82</v>
      </c>
    </row>
    <row r="95" spans="1:12" x14ac:dyDescent="0.25">
      <c r="A95" s="2">
        <f>A94+1</f>
        <v>94</v>
      </c>
      <c r="B95" s="8" t="str">
        <f>HYPERLINK("http://cipapp.sandiego.gov/CIPDetail.aspx?ID="&amp;Forecast2[[#This Row],[Project Number]],C95)</f>
        <v>Citywide Street Lights 1901</v>
      </c>
      <c r="C95" s="3" t="s">
        <v>298</v>
      </c>
      <c r="D95" s="20" t="s">
        <v>182</v>
      </c>
      <c r="E95" s="3" t="s">
        <v>352</v>
      </c>
      <c r="F95" s="3" t="s">
        <v>0</v>
      </c>
      <c r="G95" s="24">
        <v>124309.99980000001</v>
      </c>
      <c r="H95" s="23">
        <v>185460.99969999999</v>
      </c>
      <c r="I95" s="23" t="s">
        <v>364</v>
      </c>
      <c r="J95" s="23" t="s">
        <v>81</v>
      </c>
      <c r="K95" s="23" t="s">
        <v>364</v>
      </c>
      <c r="L95" s="23" t="s">
        <v>82</v>
      </c>
    </row>
    <row r="96" spans="1:12" x14ac:dyDescent="0.25">
      <c r="A96" s="2">
        <f>A95+1</f>
        <v>95</v>
      </c>
      <c r="B96" s="8" t="str">
        <f>HYPERLINK("http://cipapp.sandiego.gov/CIPDetail.aspx?ID="&amp;Forecast2[[#This Row],[Project Number]],C96)</f>
        <v>Aquarius &amp; Camino Ruiz Traff. Signal</v>
      </c>
      <c r="C96" s="3" t="s">
        <v>299</v>
      </c>
      <c r="D96" s="20" t="s">
        <v>183</v>
      </c>
      <c r="E96" s="3" t="s">
        <v>352</v>
      </c>
      <c r="F96" s="3" t="s">
        <v>0</v>
      </c>
      <c r="G96" s="24">
        <v>299000</v>
      </c>
      <c r="H96" s="23">
        <v>499399.9999</v>
      </c>
      <c r="I96" s="23" t="s">
        <v>364</v>
      </c>
      <c r="J96" s="23" t="s">
        <v>81</v>
      </c>
      <c r="K96" s="23" t="s">
        <v>364</v>
      </c>
      <c r="L96" s="23" t="s">
        <v>85</v>
      </c>
    </row>
    <row r="97" spans="1:12" x14ac:dyDescent="0.25">
      <c r="A97" s="2">
        <f>A96+1</f>
        <v>96</v>
      </c>
      <c r="B97" s="8" t="str">
        <f>HYPERLINK("http://cipapp.sandiego.gov/CIPDetail.aspx?ID="&amp;Forecast2[[#This Row],[Project Number]],C97)</f>
        <v>El Cajon &amp; Kansas - Traffic Signal</v>
      </c>
      <c r="C97" s="3" t="s">
        <v>300</v>
      </c>
      <c r="D97" s="17" t="s">
        <v>184</v>
      </c>
      <c r="E97" s="3" t="s">
        <v>352</v>
      </c>
      <c r="F97" s="3" t="s">
        <v>0</v>
      </c>
      <c r="G97" s="24">
        <v>458199.99979999999</v>
      </c>
      <c r="H97" s="23">
        <v>799999.99959999998</v>
      </c>
      <c r="I97" s="23" t="s">
        <v>364</v>
      </c>
      <c r="J97" s="23" t="s">
        <v>85</v>
      </c>
      <c r="K97" s="23" t="s">
        <v>364</v>
      </c>
      <c r="L97" s="23" t="s">
        <v>84</v>
      </c>
    </row>
    <row r="98" spans="1:12" x14ac:dyDescent="0.25">
      <c r="A98" s="2">
        <f>A97+1</f>
        <v>97</v>
      </c>
      <c r="B98" s="8" t="str">
        <f>HYPERLINK("http://cipapp.sandiego.gov/CIPDetail.aspx?ID="&amp;Forecast2[[#This Row],[Project Number]],C98)</f>
        <v xml:space="preserve">Linda Vista Skate Park Phase 2 </v>
      </c>
      <c r="C98" s="3" t="s">
        <v>301</v>
      </c>
      <c r="D98" s="17" t="s">
        <v>185</v>
      </c>
      <c r="E98" s="3" t="s">
        <v>353</v>
      </c>
      <c r="F98" s="3" t="s">
        <v>42</v>
      </c>
      <c r="G98" s="24">
        <v>168699.9999</v>
      </c>
      <c r="H98" s="23">
        <v>429929.99969999999</v>
      </c>
      <c r="I98" s="23" t="s">
        <v>80</v>
      </c>
      <c r="J98" s="23" t="s">
        <v>84</v>
      </c>
      <c r="K98" s="23" t="s">
        <v>364</v>
      </c>
      <c r="L98" s="23" t="s">
        <v>81</v>
      </c>
    </row>
    <row r="99" spans="1:12" x14ac:dyDescent="0.25">
      <c r="A99" s="2">
        <f>A98+1</f>
        <v>98</v>
      </c>
      <c r="B99" s="8" t="str">
        <f>HYPERLINK("http://cipapp.sandiego.gov/CIPDetail.aspx?ID="&amp;Forecast2[[#This Row],[Project Number]],C99)</f>
        <v>Accelerated Sewer Referral Group 851</v>
      </c>
      <c r="C99" s="3" t="s">
        <v>302</v>
      </c>
      <c r="D99" s="19" t="s">
        <v>186</v>
      </c>
      <c r="E99" s="3" t="s">
        <v>90</v>
      </c>
      <c r="F99" s="3" t="s">
        <v>0</v>
      </c>
      <c r="G99" s="24">
        <v>2742900</v>
      </c>
      <c r="H99" s="23">
        <v>4022999.9991000001</v>
      </c>
      <c r="I99" s="23" t="s">
        <v>364</v>
      </c>
      <c r="J99" s="23" t="s">
        <v>81</v>
      </c>
      <c r="K99" s="23" t="s">
        <v>364</v>
      </c>
      <c r="L99" s="23" t="s">
        <v>85</v>
      </c>
    </row>
    <row r="100" spans="1:12" x14ac:dyDescent="0.25">
      <c r="A100" s="2">
        <f>A99+1</f>
        <v>99</v>
      </c>
      <c r="B100" s="8" t="str">
        <f>HYPERLINK("http://cipapp.sandiego.gov/CIPDetail.aspx?ID="&amp;Forecast2[[#This Row],[Project Number]],C100)</f>
        <v>5th and Brookes SD Upgrade</v>
      </c>
      <c r="C100" s="3" t="s">
        <v>303</v>
      </c>
      <c r="D100" s="25" t="s">
        <v>187</v>
      </c>
      <c r="E100" s="3" t="s">
        <v>352</v>
      </c>
      <c r="F100" s="3" t="s">
        <v>0</v>
      </c>
      <c r="G100" s="24">
        <v>1559400</v>
      </c>
      <c r="H100" s="23">
        <v>2184300</v>
      </c>
      <c r="I100" s="23" t="s">
        <v>364</v>
      </c>
      <c r="J100" s="23" t="s">
        <v>81</v>
      </c>
      <c r="K100" s="23" t="s">
        <v>364</v>
      </c>
      <c r="L100" s="23" t="s">
        <v>82</v>
      </c>
    </row>
    <row r="101" spans="1:12" x14ac:dyDescent="0.25">
      <c r="A101" s="2">
        <f>A100+1</f>
        <v>100</v>
      </c>
      <c r="B101" s="8" t="str">
        <f>HYPERLINK("http://cipapp.sandiego.gov/CIPDetail.aspx?ID="&amp;Forecast2[[#This Row],[Project Number]],C101)</f>
        <v>Reo Drive New Streetlights</v>
      </c>
      <c r="C101" s="3" t="s">
        <v>304</v>
      </c>
      <c r="D101" s="20" t="s">
        <v>188</v>
      </c>
      <c r="E101" s="3" t="s">
        <v>352</v>
      </c>
      <c r="F101" s="3" t="s">
        <v>0</v>
      </c>
      <c r="G101" s="24">
        <v>261700</v>
      </c>
      <c r="H101" s="23">
        <v>402499.9999</v>
      </c>
      <c r="I101" s="23" t="s">
        <v>364</v>
      </c>
      <c r="J101" s="23" t="s">
        <v>81</v>
      </c>
      <c r="K101" s="23" t="s">
        <v>364</v>
      </c>
      <c r="L101" s="23" t="s">
        <v>82</v>
      </c>
    </row>
    <row r="102" spans="1:12" x14ac:dyDescent="0.25">
      <c r="A102" s="2">
        <f>A101+1</f>
        <v>101</v>
      </c>
      <c r="B102" s="8" t="str">
        <f>HYPERLINK("http://cipapp.sandiego.gov/CIPDetail.aspx?ID="&amp;Forecast2[[#This Row],[Project Number]],C102)</f>
        <v>Castle Neighborhood New Streetlights</v>
      </c>
      <c r="C102" s="3" t="s">
        <v>305</v>
      </c>
      <c r="D102" s="21" t="s">
        <v>189</v>
      </c>
      <c r="E102" s="3" t="s">
        <v>352</v>
      </c>
      <c r="F102" s="3" t="s">
        <v>0</v>
      </c>
      <c r="G102" s="24">
        <v>375500</v>
      </c>
      <c r="H102" s="23">
        <v>549964.99990000005</v>
      </c>
      <c r="I102" s="23" t="s">
        <v>364</v>
      </c>
      <c r="J102" s="23" t="s">
        <v>85</v>
      </c>
      <c r="K102" s="23" t="s">
        <v>364</v>
      </c>
      <c r="L102" s="23" t="s">
        <v>84</v>
      </c>
    </row>
    <row r="103" spans="1:12" x14ac:dyDescent="0.25">
      <c r="A103" s="2">
        <f>A102+1</f>
        <v>102</v>
      </c>
      <c r="B103" s="8" t="str">
        <f>HYPERLINK("http://cipapp.sandiego.gov/CIPDetail.aspx?ID="&amp;Forecast2[[#This Row],[Project Number]],C103)</f>
        <v>University City Improv 1 (W)</v>
      </c>
      <c r="C103" s="3" t="s">
        <v>306</v>
      </c>
      <c r="D103" s="19" t="s">
        <v>190</v>
      </c>
      <c r="E103" s="3" t="s">
        <v>90</v>
      </c>
      <c r="F103" s="3" t="s">
        <v>0</v>
      </c>
      <c r="G103" s="24">
        <v>3982800</v>
      </c>
      <c r="H103" s="23">
        <v>5256399.9989999998</v>
      </c>
      <c r="I103" s="23" t="s">
        <v>364</v>
      </c>
      <c r="J103" s="23" t="s">
        <v>85</v>
      </c>
      <c r="K103" s="23" t="s">
        <v>364</v>
      </c>
      <c r="L103" s="23" t="s">
        <v>84</v>
      </c>
    </row>
    <row r="104" spans="1:12" x14ac:dyDescent="0.25">
      <c r="A104" s="2">
        <f>A103+1</f>
        <v>103</v>
      </c>
      <c r="B104" s="8" t="str">
        <f>HYPERLINK("http://cipapp.sandiego.gov/CIPDetail.aspx?ID="&amp;Forecast2[[#This Row],[Project Number]],C104)</f>
        <v>University City Improv 1 (S)</v>
      </c>
      <c r="C104" s="3" t="s">
        <v>307</v>
      </c>
      <c r="D104" s="17" t="s">
        <v>191</v>
      </c>
      <c r="E104" s="3" t="s">
        <v>90</v>
      </c>
      <c r="F104" s="3" t="s">
        <v>0</v>
      </c>
      <c r="G104" s="24">
        <v>3793000</v>
      </c>
      <c r="H104" s="23">
        <v>5007100</v>
      </c>
      <c r="I104" s="23" t="s">
        <v>364</v>
      </c>
      <c r="J104" s="23" t="s">
        <v>85</v>
      </c>
      <c r="K104" s="23" t="s">
        <v>364</v>
      </c>
      <c r="L104" s="23" t="s">
        <v>84</v>
      </c>
    </row>
    <row r="105" spans="1:12" x14ac:dyDescent="0.25">
      <c r="A105" s="2">
        <f>A104+1</f>
        <v>104</v>
      </c>
      <c r="B105" s="8" t="str">
        <f>HYPERLINK("http://cipapp.sandiego.gov/CIPDetail.aspx?ID="&amp;Forecast2[[#This Row],[Project Number]],C105)</f>
        <v>Crown Point SD Replacement</v>
      </c>
      <c r="C105" s="3" t="s">
        <v>308</v>
      </c>
      <c r="D105" s="19" t="s">
        <v>192</v>
      </c>
      <c r="E105" s="3" t="s">
        <v>352</v>
      </c>
      <c r="F105" s="3" t="s">
        <v>0</v>
      </c>
      <c r="G105" s="24">
        <v>145499.9994</v>
      </c>
      <c r="H105" s="23">
        <v>250299.9994</v>
      </c>
      <c r="I105" s="23" t="s">
        <v>364</v>
      </c>
      <c r="J105" s="23" t="s">
        <v>85</v>
      </c>
      <c r="K105" s="23" t="s">
        <v>364</v>
      </c>
      <c r="L105" s="23" t="s">
        <v>84</v>
      </c>
    </row>
    <row r="106" spans="1:12" x14ac:dyDescent="0.25">
      <c r="A106" s="2">
        <f>A105+1</f>
        <v>105</v>
      </c>
      <c r="B106" s="8" t="str">
        <f>HYPERLINK("http://cipapp.sandiego.gov/CIPDetail.aspx?ID="&amp;Forecast2[[#This Row],[Project Number]],C106)</f>
        <v>Miramar Reservoir PS New Generator &amp; Upg</v>
      </c>
      <c r="C106" s="3" t="s">
        <v>309</v>
      </c>
      <c r="D106" s="19" t="s">
        <v>193</v>
      </c>
      <c r="E106" s="3" t="s">
        <v>90</v>
      </c>
      <c r="F106" s="3" t="s">
        <v>0</v>
      </c>
      <c r="G106" s="24">
        <v>2660873.9215000002</v>
      </c>
      <c r="H106" s="23">
        <v>4266873.9215000002</v>
      </c>
      <c r="I106" s="23" t="s">
        <v>364</v>
      </c>
      <c r="J106" s="23" t="s">
        <v>85</v>
      </c>
      <c r="K106" s="23" t="s">
        <v>364</v>
      </c>
      <c r="L106" s="23" t="s">
        <v>82</v>
      </c>
    </row>
    <row r="107" spans="1:12" x14ac:dyDescent="0.25">
      <c r="A107" s="2">
        <f>A106+1</f>
        <v>106</v>
      </c>
      <c r="B107" s="8" t="str">
        <f>HYPERLINK("http://cipapp.sandiego.gov/CIPDetail.aspx?ID="&amp;Forecast2[[#This Row],[Project Number]],C107)</f>
        <v>Citywide Street Lights 1950</v>
      </c>
      <c r="C107" s="3" t="s">
        <v>310</v>
      </c>
      <c r="D107" s="20" t="s">
        <v>194</v>
      </c>
      <c r="E107" s="3" t="s">
        <v>352</v>
      </c>
      <c r="F107" s="3" t="s">
        <v>42</v>
      </c>
      <c r="G107" s="24">
        <v>400000</v>
      </c>
      <c r="H107" s="23">
        <v>475000</v>
      </c>
      <c r="I107" s="23" t="s">
        <v>80</v>
      </c>
      <c r="J107" s="23" t="s">
        <v>84</v>
      </c>
      <c r="K107" s="23" t="s">
        <v>364</v>
      </c>
      <c r="L107" s="23" t="s">
        <v>81</v>
      </c>
    </row>
    <row r="108" spans="1:12" x14ac:dyDescent="0.25">
      <c r="A108" s="2">
        <f>A107+1</f>
        <v>107</v>
      </c>
      <c r="B108" s="8" t="str">
        <f>HYPERLINK("http://cipapp.sandiego.gov/CIPDetail.aspx?ID="&amp;Forecast2[[#This Row],[Project Number]],C108)</f>
        <v>Bay Ho Improv 3 (W)</v>
      </c>
      <c r="C108" s="3" t="s">
        <v>311</v>
      </c>
      <c r="D108" s="20" t="s">
        <v>195</v>
      </c>
      <c r="E108" s="3" t="s">
        <v>90</v>
      </c>
      <c r="F108" s="3" t="s">
        <v>0</v>
      </c>
      <c r="G108" s="24">
        <v>2820199.9997</v>
      </c>
      <c r="H108" s="23">
        <v>3869499.9989999998</v>
      </c>
      <c r="I108" s="23" t="s">
        <v>364</v>
      </c>
      <c r="J108" s="23" t="s">
        <v>84</v>
      </c>
      <c r="K108" s="23" t="s">
        <v>364</v>
      </c>
      <c r="L108" s="23" t="s">
        <v>84</v>
      </c>
    </row>
    <row r="109" spans="1:12" x14ac:dyDescent="0.25">
      <c r="A109" s="2">
        <f>A108+1</f>
        <v>108</v>
      </c>
      <c r="B109" s="8" t="str">
        <f>HYPERLINK("http://cipapp.sandiego.gov/CIPDetail.aspx?ID="&amp;Forecast2[[#This Row],[Project Number]],C109)</f>
        <v>Sunset Point Parking Lot Improvements</v>
      </c>
      <c r="C109" s="3" t="s">
        <v>40</v>
      </c>
      <c r="D109" s="17" t="s">
        <v>28</v>
      </c>
      <c r="E109" s="3" t="s">
        <v>353</v>
      </c>
      <c r="F109" s="3" t="s">
        <v>0</v>
      </c>
      <c r="G109" s="24">
        <v>299999.99959999998</v>
      </c>
      <c r="H109" s="23">
        <v>529999.99950000003</v>
      </c>
      <c r="I109" s="23" t="s">
        <v>364</v>
      </c>
      <c r="J109" s="23" t="s">
        <v>81</v>
      </c>
      <c r="K109" s="23" t="s">
        <v>364</v>
      </c>
      <c r="L109" s="23" t="s">
        <v>85</v>
      </c>
    </row>
    <row r="110" spans="1:12" x14ac:dyDescent="0.25">
      <c r="A110" s="2">
        <f>A109+1</f>
        <v>109</v>
      </c>
      <c r="B110" s="8" t="str">
        <f>HYPERLINK("http://cipapp.sandiego.gov/CIPDetail.aspx?ID="&amp;Forecast2[[#This Row],[Project Number]],C110)</f>
        <v>STORM DRAIN DIVERSION AT THE MBC</v>
      </c>
      <c r="C110" s="3" t="s">
        <v>312</v>
      </c>
      <c r="D110" s="17" t="s">
        <v>68</v>
      </c>
      <c r="E110" s="3" t="s">
        <v>90</v>
      </c>
      <c r="F110" s="3" t="s">
        <v>0</v>
      </c>
      <c r="G110" s="24">
        <v>2260799.9914000002</v>
      </c>
      <c r="H110" s="23">
        <v>3481799.9906000001</v>
      </c>
      <c r="I110" s="23" t="s">
        <v>364</v>
      </c>
      <c r="J110" s="23" t="s">
        <v>81</v>
      </c>
      <c r="K110" s="23" t="s">
        <v>364</v>
      </c>
      <c r="L110" s="23" t="s">
        <v>82</v>
      </c>
    </row>
    <row r="111" spans="1:12" x14ac:dyDescent="0.25">
      <c r="A111" s="2">
        <f>A110+1</f>
        <v>110</v>
      </c>
      <c r="B111" s="8" t="str">
        <f>HYPERLINK("http://cipapp.sandiego.gov/CIPDetail.aspx?ID="&amp;Forecast2[[#This Row],[Project Number]],C111)</f>
        <v>Pipeline Rehabilitation BB-1</v>
      </c>
      <c r="C111" s="3" t="s">
        <v>313</v>
      </c>
      <c r="D111" s="17" t="s">
        <v>196</v>
      </c>
      <c r="E111" s="3" t="s">
        <v>90</v>
      </c>
      <c r="F111" s="3" t="s">
        <v>0</v>
      </c>
      <c r="G111" s="24">
        <v>6871000</v>
      </c>
      <c r="H111" s="23">
        <v>8600000</v>
      </c>
      <c r="I111" s="23" t="s">
        <v>80</v>
      </c>
      <c r="J111" s="23" t="s">
        <v>82</v>
      </c>
      <c r="K111" s="23" t="s">
        <v>364</v>
      </c>
      <c r="L111" s="23" t="s">
        <v>81</v>
      </c>
    </row>
    <row r="112" spans="1:12" x14ac:dyDescent="0.25">
      <c r="A112" s="2">
        <f>A111+1</f>
        <v>111</v>
      </c>
      <c r="B112" s="8" t="str">
        <f>HYPERLINK("http://cipapp.sandiego.gov/CIPDetail.aspx?ID="&amp;Forecast2[[#This Row],[Project Number]],C112)</f>
        <v>AC Water and Sewer Group 1023B (S)</v>
      </c>
      <c r="C112" s="3" t="s">
        <v>314</v>
      </c>
      <c r="D112" s="20" t="s">
        <v>69</v>
      </c>
      <c r="E112" s="3" t="s">
        <v>90</v>
      </c>
      <c r="F112" s="3" t="s">
        <v>0</v>
      </c>
      <c r="G112" s="24">
        <v>199999.99950000001</v>
      </c>
      <c r="H112" s="23">
        <v>325999.99939999997</v>
      </c>
      <c r="I112" s="23" t="s">
        <v>80</v>
      </c>
      <c r="J112" s="23" t="s">
        <v>82</v>
      </c>
      <c r="K112" s="23" t="s">
        <v>364</v>
      </c>
      <c r="L112" s="23" t="s">
        <v>85</v>
      </c>
    </row>
    <row r="113" spans="1:12" x14ac:dyDescent="0.25">
      <c r="A113" s="2">
        <f>A112+1</f>
        <v>112</v>
      </c>
      <c r="B113" s="8" t="str">
        <f>HYPERLINK("http://cipapp.sandiego.gov/CIPDetail.aspx?ID="&amp;Forecast2[[#This Row],[Project Number]],C113)</f>
        <v>AC Water and Sewer Group 1023B (W)</v>
      </c>
      <c r="C113" s="3" t="s">
        <v>315</v>
      </c>
      <c r="D113" s="20" t="s">
        <v>70</v>
      </c>
      <c r="E113" s="3" t="s">
        <v>90</v>
      </c>
      <c r="F113" s="3" t="s">
        <v>0</v>
      </c>
      <c r="G113" s="24">
        <v>1999999.9953000001</v>
      </c>
      <c r="H113" s="23">
        <v>2940999.9950999999</v>
      </c>
      <c r="I113" s="23" t="s">
        <v>80</v>
      </c>
      <c r="J113" s="23" t="s">
        <v>82</v>
      </c>
      <c r="K113" s="23" t="s">
        <v>364</v>
      </c>
      <c r="L113" s="23" t="s">
        <v>85</v>
      </c>
    </row>
    <row r="114" spans="1:12" x14ac:dyDescent="0.25">
      <c r="A114" s="2">
        <f>A113+1</f>
        <v>113</v>
      </c>
      <c r="B114" s="8" t="str">
        <f>HYPERLINK("http://cipapp.sandiego.gov/CIPDetail.aspx?ID="&amp;Forecast2[[#This Row],[Project Number]],C114)</f>
        <v>STORM WATER DIVERSION AT THE PLWTP</v>
      </c>
      <c r="C114" s="3" t="s">
        <v>316</v>
      </c>
      <c r="D114" s="20" t="s">
        <v>197</v>
      </c>
      <c r="E114" s="3" t="s">
        <v>90</v>
      </c>
      <c r="F114" s="3" t="s">
        <v>0</v>
      </c>
      <c r="G114" s="24">
        <v>3100299.9922000002</v>
      </c>
      <c r="H114" s="23">
        <v>5233239.99</v>
      </c>
      <c r="I114" s="23" t="s">
        <v>364</v>
      </c>
      <c r="J114" s="23" t="s">
        <v>82</v>
      </c>
      <c r="K114" s="23" t="s">
        <v>364</v>
      </c>
      <c r="L114" s="23" t="s">
        <v>84</v>
      </c>
    </row>
    <row r="115" spans="1:12" x14ac:dyDescent="0.25">
      <c r="A115" s="2">
        <f>A114+1</f>
        <v>114</v>
      </c>
      <c r="B115" s="8" t="str">
        <f>HYPERLINK("http://cipapp.sandiego.gov/CIPDetail.aspx?ID="&amp;Forecast2[[#This Row],[Project Number]],C115)</f>
        <v>STORM WATER DIVERSION AT THE SBWRP</v>
      </c>
      <c r="C115" s="3" t="s">
        <v>317</v>
      </c>
      <c r="D115" s="20" t="s">
        <v>198</v>
      </c>
      <c r="E115" s="3" t="s">
        <v>90</v>
      </c>
      <c r="F115" s="3" t="s">
        <v>0</v>
      </c>
      <c r="G115" s="24">
        <v>2537900</v>
      </c>
      <c r="H115" s="23">
        <v>3908099.9991000001</v>
      </c>
      <c r="I115" s="23" t="s">
        <v>364</v>
      </c>
      <c r="J115" s="23" t="s">
        <v>81</v>
      </c>
      <c r="K115" s="23" t="s">
        <v>364</v>
      </c>
      <c r="L115" s="23" t="s">
        <v>82</v>
      </c>
    </row>
    <row r="116" spans="1:12" x14ac:dyDescent="0.25">
      <c r="A116" s="2">
        <f>A115+1</f>
        <v>115</v>
      </c>
      <c r="B116" s="8" t="str">
        <f>HYPERLINK("http://cipapp.sandiego.gov/CIPDetail.aspx?ID="&amp;Forecast2[[#This Row],[Project Number]],C116)</f>
        <v>Pipeline Rehabilitation BA-1</v>
      </c>
      <c r="C116" s="3" t="s">
        <v>318</v>
      </c>
      <c r="D116" s="19" t="s">
        <v>199</v>
      </c>
      <c r="E116" s="3" t="s">
        <v>90</v>
      </c>
      <c r="F116" s="3" t="s">
        <v>0</v>
      </c>
      <c r="G116" s="24">
        <v>5137000</v>
      </c>
      <c r="H116" s="23">
        <v>6788299.9989</v>
      </c>
      <c r="I116" s="23" t="s">
        <v>80</v>
      </c>
      <c r="J116" s="23" t="s">
        <v>82</v>
      </c>
      <c r="K116" s="23" t="s">
        <v>364</v>
      </c>
      <c r="L116" s="23" t="s">
        <v>81</v>
      </c>
    </row>
    <row r="117" spans="1:12" x14ac:dyDescent="0.25">
      <c r="A117" s="2">
        <f>A116+1</f>
        <v>116</v>
      </c>
      <c r="B117" s="8" t="str">
        <f>HYPERLINK("http://cipapp.sandiego.gov/CIPDetail.aspx?ID="&amp;Forecast2[[#This Row],[Project Number]],C117)</f>
        <v>Miramar Valves Replacement</v>
      </c>
      <c r="C117" s="3" t="s">
        <v>319</v>
      </c>
      <c r="D117" s="20" t="s">
        <v>200</v>
      </c>
      <c r="E117" s="3" t="s">
        <v>90</v>
      </c>
      <c r="F117" s="3" t="s">
        <v>0</v>
      </c>
      <c r="G117" s="24">
        <v>274999.9999</v>
      </c>
      <c r="H117" s="23">
        <v>529499.99970000004</v>
      </c>
      <c r="I117" s="23" t="s">
        <v>364</v>
      </c>
      <c r="J117" s="23" t="s">
        <v>81</v>
      </c>
      <c r="K117" s="23" t="s">
        <v>364</v>
      </c>
      <c r="L117" s="23" t="s">
        <v>85</v>
      </c>
    </row>
    <row r="118" spans="1:12" x14ac:dyDescent="0.25">
      <c r="A118" s="2">
        <f>A117+1</f>
        <v>117</v>
      </c>
      <c r="B118" s="8" t="str">
        <f>HYPERLINK("http://cipapp.sandiego.gov/CIPDetail.aspx?ID="&amp;Forecast2[[#This Row],[Project Number]],C118)</f>
        <v>Civic Cntr Plaza Elevator Modernization</v>
      </c>
      <c r="C118" s="3" t="s">
        <v>320</v>
      </c>
      <c r="D118" s="20" t="s">
        <v>201</v>
      </c>
      <c r="E118" s="3" t="s">
        <v>355</v>
      </c>
      <c r="F118" s="3" t="s">
        <v>361</v>
      </c>
      <c r="G118" s="24">
        <v>2999999.9742999999</v>
      </c>
      <c r="H118" s="23">
        <v>3300000</v>
      </c>
      <c r="I118" s="23" t="s">
        <v>83</v>
      </c>
      <c r="J118" s="23" t="s">
        <v>82</v>
      </c>
      <c r="K118" s="23" t="s">
        <v>364</v>
      </c>
      <c r="L118" s="23" t="s">
        <v>81</v>
      </c>
    </row>
    <row r="119" spans="1:12" x14ac:dyDescent="0.25">
      <c r="A119" s="2">
        <f>A118+1</f>
        <v>118</v>
      </c>
      <c r="B119" s="8" t="str">
        <f>HYPERLINK("http://cipapp.sandiego.gov/CIPDetail.aspx?ID="&amp;Forecast2[[#This Row],[Project Number]],C119)</f>
        <v>Balboa Park Golf Course - Bathroom Remod</v>
      </c>
      <c r="C119" s="3" t="s">
        <v>321</v>
      </c>
      <c r="D119" s="20" t="s">
        <v>202</v>
      </c>
      <c r="E119" s="3" t="s">
        <v>353</v>
      </c>
      <c r="F119" s="3" t="s">
        <v>42</v>
      </c>
      <c r="G119" s="24">
        <v>61999.999900000003</v>
      </c>
      <c r="H119" s="23">
        <v>128999.9999</v>
      </c>
      <c r="I119" s="23" t="s">
        <v>80</v>
      </c>
      <c r="J119" s="23" t="s">
        <v>84</v>
      </c>
      <c r="K119" s="23" t="s">
        <v>364</v>
      </c>
      <c r="L119" s="23" t="s">
        <v>81</v>
      </c>
    </row>
    <row r="120" spans="1:12" x14ac:dyDescent="0.25">
      <c r="A120" s="2">
        <f>A119+1</f>
        <v>119</v>
      </c>
      <c r="B120" s="8" t="str">
        <f>HYPERLINK("http://cipapp.sandiego.gov/CIPDetail.aspx?ID="&amp;Forecast2[[#This Row],[Project Number]],C120)</f>
        <v>Balboa Park Federal Bldg Improvements</v>
      </c>
      <c r="C120" s="3" t="s">
        <v>322</v>
      </c>
      <c r="D120" s="17" t="s">
        <v>203</v>
      </c>
      <c r="E120" s="3" t="s">
        <v>353</v>
      </c>
      <c r="F120" s="3" t="s">
        <v>0</v>
      </c>
      <c r="G120" s="24">
        <v>1741000</v>
      </c>
      <c r="H120" s="23">
        <v>2792999.9991000001</v>
      </c>
      <c r="I120" s="23" t="s">
        <v>80</v>
      </c>
      <c r="J120" s="23" t="s">
        <v>82</v>
      </c>
      <c r="K120" s="23" t="s">
        <v>364</v>
      </c>
      <c r="L120" s="23" t="s">
        <v>81</v>
      </c>
    </row>
    <row r="121" spans="1:12" x14ac:dyDescent="0.25">
      <c r="A121" s="2">
        <f>A120+1</f>
        <v>120</v>
      </c>
      <c r="B121" s="8" t="str">
        <f>HYPERLINK("http://cipapp.sandiego.gov/CIPDetail.aspx?ID="&amp;Forecast2[[#This Row],[Project Number]],C121)</f>
        <v>Kearny Mesa Pipeline Manway</v>
      </c>
      <c r="C121" s="3" t="s">
        <v>323</v>
      </c>
      <c r="D121" s="17" t="s">
        <v>204</v>
      </c>
      <c r="E121" s="3" t="s">
        <v>90</v>
      </c>
      <c r="F121" s="3" t="s">
        <v>0</v>
      </c>
      <c r="G121" s="24">
        <v>330000</v>
      </c>
      <c r="H121" s="23">
        <v>541999.99959999998</v>
      </c>
      <c r="I121" s="23" t="s">
        <v>80</v>
      </c>
      <c r="J121" s="23" t="s">
        <v>84</v>
      </c>
      <c r="K121" s="23" t="s">
        <v>364</v>
      </c>
      <c r="L121" s="23" t="s">
        <v>85</v>
      </c>
    </row>
    <row r="122" spans="1:12" x14ac:dyDescent="0.25">
      <c r="A122" s="2">
        <f>A121+1</f>
        <v>121</v>
      </c>
      <c r="B122" s="8" t="str">
        <f>HYPERLINK("http://cipapp.sandiego.gov/CIPDetail.aspx?ID="&amp;Forecast2[[#This Row],[Project Number]],C122)</f>
        <v>Kellogg Comfort Station Improvements</v>
      </c>
      <c r="C122" s="3" t="s">
        <v>324</v>
      </c>
      <c r="D122" s="21" t="s">
        <v>205</v>
      </c>
      <c r="E122" s="3" t="s">
        <v>355</v>
      </c>
      <c r="F122" s="3" t="s">
        <v>42</v>
      </c>
      <c r="G122" s="24">
        <v>52000</v>
      </c>
      <c r="H122" s="23">
        <v>126000</v>
      </c>
      <c r="I122" s="23" t="s">
        <v>80</v>
      </c>
      <c r="J122" s="23" t="s">
        <v>84</v>
      </c>
      <c r="K122" s="23" t="s">
        <v>364</v>
      </c>
      <c r="L122" s="23" t="s">
        <v>85</v>
      </c>
    </row>
    <row r="123" spans="1:12" x14ac:dyDescent="0.25">
      <c r="A123" s="2">
        <f>A122+1</f>
        <v>122</v>
      </c>
      <c r="B123" s="8" t="str">
        <f>HYPERLINK("http://cipapp.sandiego.gov/CIPDetail.aspx?ID="&amp;Forecast2[[#This Row],[Project Number]],C123)</f>
        <v>NCWRP - Chiller Replacement</v>
      </c>
      <c r="C123" s="26" t="s">
        <v>325</v>
      </c>
      <c r="D123" s="6" t="s">
        <v>206</v>
      </c>
      <c r="E123" s="6" t="s">
        <v>90</v>
      </c>
      <c r="F123" t="s">
        <v>0</v>
      </c>
      <c r="G123" s="28">
        <v>1186900</v>
      </c>
      <c r="H123" s="30">
        <v>1613599.9996</v>
      </c>
      <c r="I123" s="23" t="s">
        <v>364</v>
      </c>
      <c r="J123" s="23" t="s">
        <v>81</v>
      </c>
      <c r="K123" s="23" t="s">
        <v>364</v>
      </c>
      <c r="L123" s="23" t="s">
        <v>82</v>
      </c>
    </row>
    <row r="124" spans="1:12" x14ac:dyDescent="0.25">
      <c r="A124" s="2">
        <f>A123+1</f>
        <v>123</v>
      </c>
      <c r="B124" s="8" t="str">
        <f>HYPERLINK("http://cipapp.sandiego.gov/CIPDetail.aspx?ID="&amp;Forecast2[[#This Row],[Project Number]],C124)</f>
        <v>Mountain View Improv 1 (S)</v>
      </c>
      <c r="C124" s="27" t="s">
        <v>326</v>
      </c>
      <c r="D124" s="3" t="s">
        <v>207</v>
      </c>
      <c r="E124" s="3" t="s">
        <v>90</v>
      </c>
      <c r="F124" s="3" t="s">
        <v>42</v>
      </c>
      <c r="G124" s="29">
        <v>453800</v>
      </c>
      <c r="H124" s="29">
        <v>713799.99979999999</v>
      </c>
      <c r="I124" s="23" t="s">
        <v>364</v>
      </c>
      <c r="J124" s="23" t="s">
        <v>85</v>
      </c>
      <c r="K124" s="23" t="s">
        <v>364</v>
      </c>
      <c r="L124" s="23" t="s">
        <v>82</v>
      </c>
    </row>
    <row r="125" spans="1:12" x14ac:dyDescent="0.25">
      <c r="A125" s="2">
        <f>A124+1</f>
        <v>124</v>
      </c>
      <c r="B125" s="8" t="str">
        <f>HYPERLINK("http://cipapp.sandiego.gov/CIPDetail.aspx?ID="&amp;Forecast2[[#This Row],[Project Number]],C125)</f>
        <v>Penasquitos Pump Stn Oxygenation System</v>
      </c>
      <c r="C125" s="27" t="s">
        <v>327</v>
      </c>
      <c r="D125" s="3" t="s">
        <v>208</v>
      </c>
      <c r="E125" s="3" t="s">
        <v>90</v>
      </c>
      <c r="F125" s="3" t="s">
        <v>0</v>
      </c>
      <c r="G125" s="29">
        <v>2200000</v>
      </c>
      <c r="H125" s="29">
        <v>2900000</v>
      </c>
      <c r="I125" s="23" t="s">
        <v>80</v>
      </c>
      <c r="J125" s="23" t="s">
        <v>84</v>
      </c>
      <c r="K125" s="23" t="s">
        <v>364</v>
      </c>
      <c r="L125" s="23" t="s">
        <v>81</v>
      </c>
    </row>
    <row r="126" spans="1:12" x14ac:dyDescent="0.25">
      <c r="A126" s="2">
        <f>A125+1</f>
        <v>125</v>
      </c>
      <c r="B126" s="8" t="str">
        <f>HYPERLINK("http://cipapp.sandiego.gov/CIPDetail.aspx?ID="&amp;Forecast2[[#This Row],[Project Number]],C126)</f>
        <v>Tierrasanta Improv 1 (s)</v>
      </c>
      <c r="C126" s="27" t="s">
        <v>328</v>
      </c>
      <c r="D126" s="3" t="s">
        <v>209</v>
      </c>
      <c r="E126" s="3" t="s">
        <v>90</v>
      </c>
      <c r="F126" s="3" t="s">
        <v>0</v>
      </c>
      <c r="G126" s="29">
        <v>2505000</v>
      </c>
      <c r="H126" s="29">
        <v>3589999.9992</v>
      </c>
      <c r="I126" s="23" t="s">
        <v>364</v>
      </c>
      <c r="J126" s="23" t="s">
        <v>85</v>
      </c>
      <c r="K126" s="23" t="s">
        <v>364</v>
      </c>
      <c r="L126" s="23" t="s">
        <v>84</v>
      </c>
    </row>
    <row r="127" spans="1:12" x14ac:dyDescent="0.25">
      <c r="A127" s="2">
        <f>A126+1</f>
        <v>126</v>
      </c>
      <c r="B127" s="8" t="str">
        <f>HYPERLINK("http://cipapp.sandiego.gov/CIPDetail.aspx?ID="&amp;Forecast2[[#This Row],[Project Number]],C127)</f>
        <v>AC Water Group 1027A</v>
      </c>
      <c r="C127" s="27" t="s">
        <v>329</v>
      </c>
      <c r="D127" s="3" t="s">
        <v>210</v>
      </c>
      <c r="E127" s="3" t="s">
        <v>90</v>
      </c>
      <c r="F127" s="3" t="s">
        <v>0</v>
      </c>
      <c r="G127" s="29">
        <v>900000</v>
      </c>
      <c r="H127" s="29">
        <v>1200000</v>
      </c>
      <c r="I127" s="23" t="s">
        <v>364</v>
      </c>
      <c r="J127" s="23" t="s">
        <v>81</v>
      </c>
      <c r="K127" s="23" t="s">
        <v>364</v>
      </c>
      <c r="L127" s="23" t="s">
        <v>82</v>
      </c>
    </row>
    <row r="128" spans="1:12" x14ac:dyDescent="0.25">
      <c r="A128" s="2">
        <f>A127+1</f>
        <v>127</v>
      </c>
      <c r="B128" s="8" t="str">
        <f>HYPERLINK("http://cipapp.sandiego.gov/CIPDetail.aspx?ID="&amp;Forecast2[[#This Row],[Project Number]],C128)</f>
        <v>PWP NCWRP Flow Equalization Basin</v>
      </c>
      <c r="C128" s="27" t="s">
        <v>330</v>
      </c>
      <c r="D128" s="3" t="s">
        <v>211</v>
      </c>
      <c r="E128" s="3" t="s">
        <v>90</v>
      </c>
      <c r="F128" s="3" t="s">
        <v>0</v>
      </c>
      <c r="G128" s="29">
        <v>9733499.9230000004</v>
      </c>
      <c r="H128" s="29">
        <v>12519177.922800001</v>
      </c>
      <c r="I128" s="23" t="s">
        <v>365</v>
      </c>
      <c r="J128" s="23" t="s">
        <v>82</v>
      </c>
      <c r="K128" s="23" t="s">
        <v>364</v>
      </c>
      <c r="L128" s="23" t="s">
        <v>81</v>
      </c>
    </row>
    <row r="129" spans="1:12" x14ac:dyDescent="0.25">
      <c r="A129" s="2">
        <f>A128+1</f>
        <v>128</v>
      </c>
      <c r="B129" s="8" t="str">
        <f>HYPERLINK("http://cipapp.sandiego.gov/CIPDetail.aspx?ID="&amp;Forecast2[[#This Row],[Project Number]],C129)</f>
        <v>Sidewalk Replacement Group 2030</v>
      </c>
      <c r="C129" s="27" t="s">
        <v>331</v>
      </c>
      <c r="D129" s="3" t="s">
        <v>212</v>
      </c>
      <c r="E129" s="3" t="s">
        <v>352</v>
      </c>
      <c r="F129" s="3" t="s">
        <v>0</v>
      </c>
      <c r="G129" s="29">
        <v>750000</v>
      </c>
      <c r="H129" s="29">
        <v>1020000</v>
      </c>
      <c r="I129" s="23" t="s">
        <v>364</v>
      </c>
      <c r="J129" s="23" t="s">
        <v>85</v>
      </c>
      <c r="K129" s="23" t="s">
        <v>364</v>
      </c>
      <c r="L129" s="23" t="s">
        <v>82</v>
      </c>
    </row>
    <row r="130" spans="1:12" x14ac:dyDescent="0.25">
      <c r="A130" s="2">
        <f>A129+1</f>
        <v>129</v>
      </c>
      <c r="B130" s="8" t="str">
        <f>HYPERLINK("http://cipapp.sandiego.gov/CIPDetail.aspx?ID="&amp;Forecast2[[#This Row],[Project Number]],C130)</f>
        <v>Chollas Large Car Washes</v>
      </c>
      <c r="C130" s="27" t="s">
        <v>108</v>
      </c>
      <c r="D130" s="3" t="s">
        <v>71</v>
      </c>
      <c r="E130" s="3" t="s">
        <v>109</v>
      </c>
      <c r="F130" s="3" t="s">
        <v>0</v>
      </c>
      <c r="G130" s="29">
        <v>3325000</v>
      </c>
      <c r="H130" s="29">
        <v>4423369.9978</v>
      </c>
      <c r="I130" s="23" t="s">
        <v>80</v>
      </c>
      <c r="J130" s="23" t="s">
        <v>84</v>
      </c>
      <c r="K130" s="23" t="s">
        <v>364</v>
      </c>
      <c r="L130" s="23" t="s">
        <v>81</v>
      </c>
    </row>
    <row r="131" spans="1:12" x14ac:dyDescent="0.25">
      <c r="A131" s="2">
        <f>A130+1</f>
        <v>130</v>
      </c>
      <c r="B131" s="8" t="str">
        <f>HYPERLINK("http://cipapp.sandiego.gov/CIPDetail.aspx?ID="&amp;Forecast2[[#This Row],[Project Number]],C131)</f>
        <v>PD Substation Small Carwashes</v>
      </c>
      <c r="C131" s="27" t="s">
        <v>110</v>
      </c>
      <c r="D131" s="3" t="s">
        <v>72</v>
      </c>
      <c r="E131" s="3" t="s">
        <v>109</v>
      </c>
      <c r="F131" s="3" t="s">
        <v>0</v>
      </c>
      <c r="G131" s="29">
        <v>2200000</v>
      </c>
      <c r="H131" s="29">
        <v>3488515.9975999999</v>
      </c>
      <c r="I131" s="23" t="s">
        <v>364</v>
      </c>
      <c r="J131" s="23" t="s">
        <v>81</v>
      </c>
      <c r="K131" s="23" t="s">
        <v>364</v>
      </c>
      <c r="L131" s="23" t="s">
        <v>85</v>
      </c>
    </row>
    <row r="132" spans="1:12" x14ac:dyDescent="0.25">
      <c r="A132" s="2">
        <f>A131+1</f>
        <v>131</v>
      </c>
      <c r="B132" s="8" t="str">
        <f>HYPERLINK("http://cipapp.sandiego.gov/CIPDetail.aspx?ID="&amp;Forecast2[[#This Row],[Project Number]],C132)</f>
        <v>Demolition of Loma Land Structures</v>
      </c>
      <c r="C132" s="27" t="s">
        <v>332</v>
      </c>
      <c r="D132" s="3" t="s">
        <v>213</v>
      </c>
      <c r="E132" s="3" t="s">
        <v>353</v>
      </c>
      <c r="F132" s="3" t="s">
        <v>0</v>
      </c>
      <c r="G132" s="29">
        <v>319999.99930000002</v>
      </c>
      <c r="H132" s="29">
        <v>834999.99910000002</v>
      </c>
      <c r="I132" s="23" t="s">
        <v>364</v>
      </c>
      <c r="J132" s="23" t="s">
        <v>85</v>
      </c>
      <c r="K132" s="23" t="s">
        <v>364</v>
      </c>
      <c r="L132" s="23" t="s">
        <v>84</v>
      </c>
    </row>
    <row r="133" spans="1:12" x14ac:dyDescent="0.25">
      <c r="A133" s="2">
        <f>A132+1</f>
        <v>132</v>
      </c>
      <c r="B133" s="8" t="str">
        <f>HYPERLINK("http://cipapp.sandiego.gov/CIPDetail.aspx?ID="&amp;Forecast2[[#This Row],[Project Number]],C133)</f>
        <v>Southeastern Mini Park Improvements- Clay Avenue Mini Park</v>
      </c>
      <c r="C133" s="27" t="s">
        <v>333</v>
      </c>
      <c r="D133" s="3" t="s">
        <v>27</v>
      </c>
      <c r="E133" s="3" t="s">
        <v>353</v>
      </c>
      <c r="F133" s="3" t="s">
        <v>0</v>
      </c>
      <c r="G133" s="29">
        <v>943909.99979999999</v>
      </c>
      <c r="H133" s="29">
        <v>1825195.9997</v>
      </c>
      <c r="I133" s="23" t="s">
        <v>83</v>
      </c>
      <c r="J133" s="23" t="s">
        <v>81</v>
      </c>
      <c r="K133" s="23" t="s">
        <v>364</v>
      </c>
      <c r="L133" s="23" t="s">
        <v>85</v>
      </c>
    </row>
    <row r="134" spans="1:12" x14ac:dyDescent="0.25">
      <c r="A134" s="2">
        <f>A133+1</f>
        <v>133</v>
      </c>
      <c r="B134" s="8" t="str">
        <f>HYPERLINK("http://cipapp.sandiego.gov/CIPDetail.aspx?ID="&amp;Forecast2[[#This Row],[Project Number]],C134)</f>
        <v>Mira Mesa Pool &amp; Skate Plaza Ph2</v>
      </c>
      <c r="C134" s="27" t="s">
        <v>334</v>
      </c>
      <c r="D134" s="3" t="s">
        <v>214</v>
      </c>
      <c r="E134" s="3" t="s">
        <v>353</v>
      </c>
      <c r="F134" s="3" t="s">
        <v>0</v>
      </c>
      <c r="G134" s="29">
        <v>13010043.9823</v>
      </c>
      <c r="H134" s="29">
        <v>21790707.101300001</v>
      </c>
      <c r="I134" s="23" t="s">
        <v>364</v>
      </c>
      <c r="J134" s="23" t="s">
        <v>81</v>
      </c>
      <c r="K134" s="23" t="s">
        <v>364</v>
      </c>
      <c r="L134" s="23" t="s">
        <v>82</v>
      </c>
    </row>
    <row r="135" spans="1:12" x14ac:dyDescent="0.25">
      <c r="A135" s="2">
        <f>A134+1</f>
        <v>134</v>
      </c>
      <c r="B135" s="8" t="str">
        <f>HYPERLINK("http://cipapp.sandiego.gov/CIPDetail.aspx?ID="&amp;Forecast2[[#This Row],[Project Number]],C135)</f>
        <v>Organics Processing Facility</v>
      </c>
      <c r="C135" s="27" t="s">
        <v>335</v>
      </c>
      <c r="D135" s="3" t="s">
        <v>215</v>
      </c>
      <c r="E135" s="3" t="s">
        <v>111</v>
      </c>
      <c r="F135" s="3" t="s">
        <v>362</v>
      </c>
      <c r="G135" s="29">
        <v>25000000</v>
      </c>
      <c r="H135" s="29">
        <v>30000000</v>
      </c>
      <c r="I135" s="23" t="s">
        <v>80</v>
      </c>
      <c r="J135" s="23" t="s">
        <v>84</v>
      </c>
      <c r="K135" s="23" t="s">
        <v>364</v>
      </c>
      <c r="L135" s="23" t="s">
        <v>85</v>
      </c>
    </row>
    <row r="136" spans="1:12" x14ac:dyDescent="0.25">
      <c r="A136" s="2">
        <f>A135+1</f>
        <v>135</v>
      </c>
      <c r="B136" s="8" t="str">
        <f>HYPERLINK("http://cipapp.sandiego.gov/CIPDetail.aspx?ID="&amp;Forecast2[[#This Row],[Project Number]],C136)</f>
        <v>EMTS Boat Dock Esplanade</v>
      </c>
      <c r="C136" s="27" t="s">
        <v>112</v>
      </c>
      <c r="D136" s="3" t="s">
        <v>73</v>
      </c>
      <c r="E136" s="3" t="s">
        <v>90</v>
      </c>
      <c r="F136" s="3" t="s">
        <v>0</v>
      </c>
      <c r="G136" s="29">
        <v>2160380</v>
      </c>
      <c r="H136" s="29">
        <v>3430850.9985000002</v>
      </c>
      <c r="I136" s="23" t="s">
        <v>80</v>
      </c>
      <c r="J136" s="23" t="s">
        <v>82</v>
      </c>
      <c r="K136" s="23" t="s">
        <v>364</v>
      </c>
      <c r="L136" s="23" t="s">
        <v>81</v>
      </c>
    </row>
    <row r="137" spans="1:12" x14ac:dyDescent="0.25">
      <c r="A137" s="2">
        <f>A136+1</f>
        <v>136</v>
      </c>
      <c r="B137" s="8" t="str">
        <f>HYPERLINK("http://cipapp.sandiego.gov/CIPDetail.aspx?ID="&amp;Forecast2[[#This Row],[Project Number]],C137)</f>
        <v>Hickman Fields Athletic Area</v>
      </c>
      <c r="C137" s="27" t="s">
        <v>33</v>
      </c>
      <c r="D137" s="3" t="s">
        <v>26</v>
      </c>
      <c r="E137" s="3" t="s">
        <v>353</v>
      </c>
      <c r="F137" s="3" t="s">
        <v>0</v>
      </c>
      <c r="G137" s="29">
        <v>8200001</v>
      </c>
      <c r="H137" s="29">
        <v>10566318.9998</v>
      </c>
      <c r="I137" s="23" t="s">
        <v>80</v>
      </c>
      <c r="J137" s="23" t="s">
        <v>82</v>
      </c>
      <c r="K137" s="23" t="s">
        <v>364</v>
      </c>
      <c r="L137" s="23" t="s">
        <v>81</v>
      </c>
    </row>
    <row r="138" spans="1:12" x14ac:dyDescent="0.25">
      <c r="A138" s="2">
        <f>A137+1</f>
        <v>137</v>
      </c>
      <c r="B138" s="8" t="str">
        <f>HYPERLINK("http://cipapp.sandiego.gov/CIPDetail.aspx?ID="&amp;Forecast2[[#This Row],[Project Number]],C138)</f>
        <v>Beyer Park Development</v>
      </c>
      <c r="C138" s="27" t="s">
        <v>336</v>
      </c>
      <c r="D138" s="3" t="s">
        <v>216</v>
      </c>
      <c r="E138" s="3" t="s">
        <v>353</v>
      </c>
      <c r="F138" s="3" t="s">
        <v>0</v>
      </c>
      <c r="G138" s="29">
        <v>13300000</v>
      </c>
      <c r="H138" s="29">
        <v>19458259</v>
      </c>
      <c r="I138" s="23" t="s">
        <v>364</v>
      </c>
      <c r="J138" s="23" t="s">
        <v>85</v>
      </c>
      <c r="K138" s="23" t="s">
        <v>364</v>
      </c>
      <c r="L138" s="23" t="s">
        <v>84</v>
      </c>
    </row>
    <row r="139" spans="1:12" x14ac:dyDescent="0.25">
      <c r="A139" s="2">
        <f>A138+1</f>
        <v>138</v>
      </c>
      <c r="B139" s="8" t="str">
        <f>HYPERLINK("http://cipapp.sandiego.gov/CIPDetail.aspx?ID="&amp;Forecast2[[#This Row],[Project Number]],C139)</f>
        <v>Coastal Rail Trail</v>
      </c>
      <c r="C139" s="27" t="s">
        <v>113</v>
      </c>
      <c r="D139" s="3" t="s">
        <v>74</v>
      </c>
      <c r="E139" s="3" t="s">
        <v>352</v>
      </c>
      <c r="F139" s="3" t="s">
        <v>0</v>
      </c>
      <c r="G139" s="29">
        <v>13064458.512399999</v>
      </c>
      <c r="H139" s="29">
        <v>22102997.9681</v>
      </c>
      <c r="I139" s="23" t="s">
        <v>364</v>
      </c>
      <c r="J139" s="23" t="s">
        <v>85</v>
      </c>
      <c r="K139" s="23" t="s">
        <v>364</v>
      </c>
      <c r="L139" s="23" t="s">
        <v>84</v>
      </c>
    </row>
    <row r="140" spans="1:12" x14ac:dyDescent="0.25">
      <c r="A140" s="2">
        <f>A139+1</f>
        <v>139</v>
      </c>
      <c r="B140" s="8" t="str">
        <f>HYPERLINK("http://cipapp.sandiego.gov/CIPDetail.aspx?ID="&amp;Forecast2[[#This Row],[Project Number]],C140)</f>
        <v>RIVIERA DEL SOL NEIGHBORHOOD PARK</v>
      </c>
      <c r="C140" s="27" t="s">
        <v>337</v>
      </c>
      <c r="D140" s="3" t="s">
        <v>217</v>
      </c>
      <c r="E140" s="3" t="s">
        <v>353</v>
      </c>
      <c r="F140" s="3" t="s">
        <v>0</v>
      </c>
      <c r="G140" s="29">
        <v>6055473.9995999997</v>
      </c>
      <c r="H140" s="29">
        <v>9570838</v>
      </c>
      <c r="I140" s="23" t="s">
        <v>80</v>
      </c>
      <c r="J140" s="23" t="s">
        <v>84</v>
      </c>
      <c r="K140" s="23" t="s">
        <v>364</v>
      </c>
      <c r="L140" s="23" t="s">
        <v>85</v>
      </c>
    </row>
    <row r="141" spans="1:12" x14ac:dyDescent="0.25">
      <c r="A141" s="2">
        <f>A140+1</f>
        <v>140</v>
      </c>
      <c r="B141" s="8" t="str">
        <f>HYPERLINK("http://cipapp.sandiego.gov/CIPDetail.aspx?ID="&amp;Forecast2[[#This Row],[Project Number]],C141)</f>
        <v>MBGC Clubhouse Demo/Prtbl Building Instl</v>
      </c>
      <c r="C141" s="27" t="s">
        <v>114</v>
      </c>
      <c r="D141" s="3" t="s">
        <v>25</v>
      </c>
      <c r="E141" s="3" t="s">
        <v>353</v>
      </c>
      <c r="F141" s="3" t="s">
        <v>0</v>
      </c>
      <c r="G141" s="29">
        <v>4770577.8321000002</v>
      </c>
      <c r="H141" s="29">
        <v>7399999.8321000002</v>
      </c>
      <c r="I141" s="23" t="s">
        <v>80</v>
      </c>
      <c r="J141" s="23" t="s">
        <v>82</v>
      </c>
      <c r="K141" s="23" t="s">
        <v>364</v>
      </c>
      <c r="L141" s="23" t="s">
        <v>81</v>
      </c>
    </row>
    <row r="142" spans="1:12" x14ac:dyDescent="0.25">
      <c r="A142" s="2">
        <f>A141+1</f>
        <v>141</v>
      </c>
      <c r="B142" s="8" t="str">
        <f>HYPERLINK("http://cipapp.sandiego.gov/CIPDetail.aspx?ID="&amp;Forecast2[[#This Row],[Project Number]],C142)</f>
        <v>MBGC Irrigation &amp; Electrical Upgrades</v>
      </c>
      <c r="C142" s="27" t="s">
        <v>34</v>
      </c>
      <c r="D142" s="3" t="s">
        <v>24</v>
      </c>
      <c r="E142" s="3" t="s">
        <v>353</v>
      </c>
      <c r="F142" s="3" t="s">
        <v>0</v>
      </c>
      <c r="G142" s="29">
        <v>2807050.9012000002</v>
      </c>
      <c r="H142" s="29">
        <v>4459999.6963</v>
      </c>
      <c r="I142" s="23" t="s">
        <v>80</v>
      </c>
      <c r="J142" s="23" t="s">
        <v>82</v>
      </c>
      <c r="K142" s="23" t="s">
        <v>364</v>
      </c>
      <c r="L142" s="23" t="s">
        <v>81</v>
      </c>
    </row>
    <row r="143" spans="1:12" x14ac:dyDescent="0.25">
      <c r="A143" s="2">
        <f>A142+1</f>
        <v>142</v>
      </c>
      <c r="B143" s="8" t="str">
        <f>HYPERLINK("http://cipapp.sandiego.gov/CIPDetail.aspx?ID="&amp;Forecast2[[#This Row],[Project Number]],C143)</f>
        <v>El Cuervo Adobe Improvements</v>
      </c>
      <c r="C143" s="27" t="s">
        <v>115</v>
      </c>
      <c r="D143" s="3" t="s">
        <v>75</v>
      </c>
      <c r="E143" s="3" t="s">
        <v>353</v>
      </c>
      <c r="F143" s="3" t="s">
        <v>0</v>
      </c>
      <c r="G143" s="29">
        <v>273480</v>
      </c>
      <c r="H143" s="29">
        <v>606000</v>
      </c>
      <c r="I143" s="23" t="s">
        <v>364</v>
      </c>
      <c r="J143" s="23" t="s">
        <v>81</v>
      </c>
      <c r="K143" s="23" t="s">
        <v>364</v>
      </c>
      <c r="L143" s="23" t="s">
        <v>84</v>
      </c>
    </row>
    <row r="144" spans="1:12" x14ac:dyDescent="0.25">
      <c r="A144" s="2">
        <f>A143+1</f>
        <v>143</v>
      </c>
      <c r="B144" s="8" t="str">
        <f>HYPERLINK("http://cipapp.sandiego.gov/CIPDetail.aspx?ID="&amp;Forecast2[[#This Row],[Project Number]],C144)</f>
        <v>Fairmount Avenue Fire Station</v>
      </c>
      <c r="C144" s="27" t="s">
        <v>338</v>
      </c>
      <c r="D144" s="3" t="s">
        <v>218</v>
      </c>
      <c r="E144" s="3" t="s">
        <v>356</v>
      </c>
      <c r="F144" s="3" t="s">
        <v>0</v>
      </c>
      <c r="G144" s="29">
        <v>18214764.978599999</v>
      </c>
      <c r="H144" s="29">
        <v>22327793.697700001</v>
      </c>
      <c r="I144" s="23" t="s">
        <v>364</v>
      </c>
      <c r="J144" s="23" t="s">
        <v>81</v>
      </c>
      <c r="K144" s="23" t="s">
        <v>364</v>
      </c>
      <c r="L144" s="23" t="s">
        <v>85</v>
      </c>
    </row>
    <row r="145" spans="1:12" x14ac:dyDescent="0.25">
      <c r="A145" s="2">
        <f>A144+1</f>
        <v>144</v>
      </c>
      <c r="B145" s="8" t="str">
        <f>HYPERLINK("http://cipapp.sandiego.gov/CIPDetail.aspx?ID="&amp;Forecast2[[#This Row],[Project Number]],C145)</f>
        <v>Fire Station 48</v>
      </c>
      <c r="C145" s="27" t="s">
        <v>339</v>
      </c>
      <c r="D145" s="3" t="s">
        <v>219</v>
      </c>
      <c r="E145" s="3" t="s">
        <v>356</v>
      </c>
      <c r="F145" s="3" t="s">
        <v>362</v>
      </c>
      <c r="G145" s="29">
        <v>12420000</v>
      </c>
      <c r="H145" s="29">
        <v>16373500</v>
      </c>
      <c r="I145" s="23" t="s">
        <v>80</v>
      </c>
      <c r="J145" s="23" t="s">
        <v>82</v>
      </c>
      <c r="K145" s="23" t="s">
        <v>364</v>
      </c>
      <c r="L145" s="23" t="s">
        <v>81</v>
      </c>
    </row>
    <row r="146" spans="1:12" x14ac:dyDescent="0.25">
      <c r="A146" s="2">
        <f>A145+1</f>
        <v>145</v>
      </c>
      <c r="B146" s="8" t="str">
        <f>HYPERLINK("http://cipapp.sandiego.gov/CIPDetail.aspx?ID="&amp;Forecast2[[#This Row],[Project Number]],C146)</f>
        <v>La Media Road Improvements</v>
      </c>
      <c r="C146" s="27" t="s">
        <v>340</v>
      </c>
      <c r="D146" s="3" t="s">
        <v>220</v>
      </c>
      <c r="E146" s="3" t="s">
        <v>352</v>
      </c>
      <c r="F146" s="3" t="s">
        <v>363</v>
      </c>
      <c r="G146" s="29">
        <v>30399999.888599999</v>
      </c>
      <c r="H146" s="29">
        <v>42699998.997599997</v>
      </c>
      <c r="I146" s="23" t="s">
        <v>364</v>
      </c>
      <c r="J146" s="23" t="s">
        <v>82</v>
      </c>
      <c r="K146" s="23" t="s">
        <v>364</v>
      </c>
      <c r="L146" s="23" t="s">
        <v>84</v>
      </c>
    </row>
    <row r="147" spans="1:12" x14ac:dyDescent="0.25">
      <c r="A147" s="2">
        <f>A146+1</f>
        <v>146</v>
      </c>
      <c r="B147" s="8" t="str">
        <f>HYPERLINK("http://cipapp.sandiego.gov/CIPDetail.aspx?ID="&amp;Forecast2[[#This Row],[Project Number]],C147)</f>
        <v>Tecolote Canyon Trunk Sewer Improvement</v>
      </c>
      <c r="C147" s="27" t="s">
        <v>116</v>
      </c>
      <c r="D147" s="3" t="s">
        <v>76</v>
      </c>
      <c r="E147" s="3" t="s">
        <v>90</v>
      </c>
      <c r="F147" s="3" t="s">
        <v>0</v>
      </c>
      <c r="G147" s="29">
        <v>12847000</v>
      </c>
      <c r="H147" s="29">
        <v>17130000</v>
      </c>
      <c r="I147" s="23" t="s">
        <v>364</v>
      </c>
      <c r="J147" s="23" t="s">
        <v>81</v>
      </c>
      <c r="K147" s="23" t="s">
        <v>364</v>
      </c>
      <c r="L147" s="23" t="s">
        <v>82</v>
      </c>
    </row>
    <row r="148" spans="1:12" x14ac:dyDescent="0.25">
      <c r="A148" s="2">
        <f>A147+1</f>
        <v>147</v>
      </c>
      <c r="B148" s="8" t="str">
        <f>HYPERLINK("http://cipapp.sandiego.gov/CIPDetail.aspx?ID="&amp;Forecast2[[#This Row],[Project Number]],C148)</f>
        <v>Olive Grove Community Park ADA Improveme</v>
      </c>
      <c r="C148" s="27" t="s">
        <v>117</v>
      </c>
      <c r="D148" s="3" t="s">
        <v>23</v>
      </c>
      <c r="E148" s="3" t="s">
        <v>353</v>
      </c>
      <c r="F148" s="3" t="s">
        <v>0</v>
      </c>
      <c r="G148" s="29">
        <v>2298813.9992</v>
      </c>
      <c r="H148" s="29">
        <v>3721865.9989</v>
      </c>
      <c r="I148" s="23" t="s">
        <v>80</v>
      </c>
      <c r="J148" s="23" t="s">
        <v>82</v>
      </c>
      <c r="K148" s="23" t="s">
        <v>364</v>
      </c>
      <c r="L148" s="23" t="s">
        <v>81</v>
      </c>
    </row>
    <row r="149" spans="1:12" x14ac:dyDescent="0.25">
      <c r="A149" s="2">
        <f>A148+1</f>
        <v>148</v>
      </c>
      <c r="B149" s="8" t="str">
        <f>HYPERLINK("http://cipapp.sandiego.gov/CIPDetail.aspx?ID="&amp;Forecast2[[#This Row],[Project Number]],C149)</f>
        <v>Egger/South Bay Comm Pk ADA Improvements</v>
      </c>
      <c r="C149" s="27" t="s">
        <v>35</v>
      </c>
      <c r="D149" s="3" t="s">
        <v>22</v>
      </c>
      <c r="E149" s="3" t="s">
        <v>353</v>
      </c>
      <c r="F149" s="3" t="s">
        <v>0</v>
      </c>
      <c r="G149" s="29">
        <v>3119000</v>
      </c>
      <c r="H149" s="29">
        <v>4534000</v>
      </c>
      <c r="I149" s="23" t="s">
        <v>364</v>
      </c>
      <c r="J149" s="23" t="s">
        <v>85</v>
      </c>
      <c r="K149" s="23" t="s">
        <v>364</v>
      </c>
      <c r="L149" s="23" t="s">
        <v>84</v>
      </c>
    </row>
    <row r="150" spans="1:12" x14ac:dyDescent="0.25">
      <c r="A150" s="2">
        <f>A149+1</f>
        <v>149</v>
      </c>
      <c r="B150" s="8" t="str">
        <f>HYPERLINK("http://cipapp.sandiego.gov/CIPDetail.aspx?ID="&amp;Forecast2[[#This Row],[Project Number]],C150)</f>
        <v>Junipero Serra Museum ADA Improvements</v>
      </c>
      <c r="C150" s="27" t="s">
        <v>341</v>
      </c>
      <c r="D150" s="3" t="s">
        <v>221</v>
      </c>
      <c r="E150" s="3" t="s">
        <v>353</v>
      </c>
      <c r="F150" s="3" t="s">
        <v>0</v>
      </c>
      <c r="G150" s="29">
        <v>1211124</v>
      </c>
      <c r="H150" s="29">
        <v>2309787</v>
      </c>
      <c r="I150" s="23" t="s">
        <v>80</v>
      </c>
      <c r="J150" s="23" t="s">
        <v>84</v>
      </c>
      <c r="K150" s="23" t="s">
        <v>364</v>
      </c>
      <c r="L150" s="23" t="s">
        <v>85</v>
      </c>
    </row>
    <row r="151" spans="1:12" x14ac:dyDescent="0.25">
      <c r="A151" s="2">
        <f>A150+1</f>
        <v>150</v>
      </c>
      <c r="B151" s="8" t="str">
        <f>HYPERLINK("http://cipapp.sandiego.gov/CIPDetail.aspx?ID="&amp;Forecast2[[#This Row],[Project Number]],C151)</f>
        <v>Morena Pipeline</v>
      </c>
      <c r="C151" s="27" t="s">
        <v>342</v>
      </c>
      <c r="D151" s="3" t="s">
        <v>222</v>
      </c>
      <c r="E151" s="3" t="s">
        <v>90</v>
      </c>
      <c r="F151" s="3" t="s">
        <v>0</v>
      </c>
      <c r="G151" s="29">
        <v>27058955.9472</v>
      </c>
      <c r="H151" s="29">
        <v>38123391.940099999</v>
      </c>
      <c r="I151" s="23" t="s">
        <v>80</v>
      </c>
      <c r="J151" s="23" t="s">
        <v>82</v>
      </c>
      <c r="K151" s="23" t="s">
        <v>364</v>
      </c>
      <c r="L151" s="23" t="s">
        <v>81</v>
      </c>
    </row>
    <row r="152" spans="1:12" x14ac:dyDescent="0.25">
      <c r="A152" s="2">
        <f>A151+1</f>
        <v>151</v>
      </c>
      <c r="B152" s="8" t="str">
        <f>HYPERLINK("http://cipapp.sandiego.gov/CIPDetail.aspx?ID="&amp;Forecast2[[#This Row],[Project Number]],C152)</f>
        <v>Carmel Valley CP - Turf Upgrades</v>
      </c>
      <c r="C152" s="27" t="s">
        <v>118</v>
      </c>
      <c r="D152" s="3" t="s">
        <v>77</v>
      </c>
      <c r="E152" s="3" t="s">
        <v>353</v>
      </c>
      <c r="F152" s="3" t="s">
        <v>0</v>
      </c>
      <c r="G152" s="29">
        <v>3468542</v>
      </c>
      <c r="H152" s="29">
        <v>4774120.9999000002</v>
      </c>
      <c r="I152" s="23" t="s">
        <v>80</v>
      </c>
      <c r="J152" s="23" t="s">
        <v>84</v>
      </c>
      <c r="K152" s="23" t="s">
        <v>364</v>
      </c>
      <c r="L152" s="23" t="s">
        <v>85</v>
      </c>
    </row>
    <row r="153" spans="1:12" x14ac:dyDescent="0.25">
      <c r="A153" s="2">
        <f>A152+1</f>
        <v>152</v>
      </c>
      <c r="B153" s="8" t="str">
        <f>HYPERLINK("http://cipapp.sandiego.gov/CIPDetail.aspx?ID="&amp;Forecast2[[#This Row],[Project Number]],C153)</f>
        <v>Ocean Air CP Comfort Station &amp; Park Impr</v>
      </c>
      <c r="C153" s="27" t="s">
        <v>119</v>
      </c>
      <c r="D153" s="3" t="s">
        <v>78</v>
      </c>
      <c r="E153" s="3" t="s">
        <v>353</v>
      </c>
      <c r="F153" s="3" t="s">
        <v>0</v>
      </c>
      <c r="G153" s="29">
        <v>1023021</v>
      </c>
      <c r="H153" s="29">
        <v>2181793</v>
      </c>
      <c r="I153" s="23" t="s">
        <v>80</v>
      </c>
      <c r="J153" s="23" t="s">
        <v>84</v>
      </c>
      <c r="K153" s="23" t="s">
        <v>364</v>
      </c>
      <c r="L153" s="23" t="s">
        <v>85</v>
      </c>
    </row>
    <row r="154" spans="1:12" x14ac:dyDescent="0.25">
      <c r="A154" s="2">
        <f>A153+1</f>
        <v>153</v>
      </c>
      <c r="B154" s="8" t="str">
        <f>HYPERLINK("http://cipapp.sandiego.gov/CIPDetail.aspx?ID="&amp;Forecast2[[#This Row],[Project Number]],C154)</f>
        <v>Solana Highlands NP-Comfort Station</v>
      </c>
      <c r="C154" s="27" t="s">
        <v>343</v>
      </c>
      <c r="D154" s="3" t="s">
        <v>223</v>
      </c>
      <c r="E154" s="3" t="s">
        <v>353</v>
      </c>
      <c r="F154" s="3" t="s">
        <v>0</v>
      </c>
      <c r="G154" s="29">
        <v>966999.99979999999</v>
      </c>
      <c r="H154" s="29">
        <v>2190999.9996000002</v>
      </c>
      <c r="I154" s="23" t="s">
        <v>80</v>
      </c>
      <c r="J154" s="23" t="s">
        <v>84</v>
      </c>
      <c r="K154" s="23" t="s">
        <v>364</v>
      </c>
      <c r="L154" s="23" t="s">
        <v>85</v>
      </c>
    </row>
    <row r="155" spans="1:12" x14ac:dyDescent="0.25">
      <c r="A155" s="2">
        <f>A154+1</f>
        <v>154</v>
      </c>
      <c r="B155" s="8" t="str">
        <f>HYPERLINK("http://cipapp.sandiego.gov/CIPDetail.aspx?ID="&amp;Forecast2[[#This Row],[Project Number]],C155)</f>
        <v>Carmel Knoll NP-Comfort Station</v>
      </c>
      <c r="C155" s="27" t="s">
        <v>344</v>
      </c>
      <c r="D155" s="3" t="s">
        <v>224</v>
      </c>
      <c r="E155" s="3" t="s">
        <v>353</v>
      </c>
      <c r="F155" s="3" t="s">
        <v>0</v>
      </c>
      <c r="G155" s="29">
        <v>586999.99979999999</v>
      </c>
      <c r="H155" s="29">
        <v>1178699.9996</v>
      </c>
      <c r="I155" s="23" t="s">
        <v>80</v>
      </c>
      <c r="J155" s="23" t="s">
        <v>84</v>
      </c>
      <c r="K155" s="23" t="s">
        <v>364</v>
      </c>
      <c r="L155" s="23" t="s">
        <v>85</v>
      </c>
    </row>
    <row r="156" spans="1:12" x14ac:dyDescent="0.25">
      <c r="A156" s="2">
        <f>A155+1</f>
        <v>155</v>
      </c>
      <c r="B156" s="8" t="str">
        <f>HYPERLINK("http://cipapp.sandiego.gov/CIPDetail.aspx?ID="&amp;Forecast2[[#This Row],[Project Number]],C156)</f>
        <v>Carmel Del Mar NP Comfort Station - Dev</v>
      </c>
      <c r="C156" s="27" t="s">
        <v>39</v>
      </c>
      <c r="D156" s="3" t="s">
        <v>21</v>
      </c>
      <c r="E156" s="3" t="s">
        <v>353</v>
      </c>
      <c r="F156" s="3" t="s">
        <v>0</v>
      </c>
      <c r="G156" s="29">
        <v>1519563.9997</v>
      </c>
      <c r="H156" s="29">
        <v>2330563.9994999999</v>
      </c>
      <c r="I156" s="23" t="s">
        <v>80</v>
      </c>
      <c r="J156" s="23" t="s">
        <v>84</v>
      </c>
      <c r="K156" s="23" t="s">
        <v>364</v>
      </c>
      <c r="L156" s="23" t="s">
        <v>81</v>
      </c>
    </row>
    <row r="157" spans="1:12" x14ac:dyDescent="0.25">
      <c r="A157" s="2">
        <f>A156+1</f>
        <v>156</v>
      </c>
      <c r="B157" s="8" t="str">
        <f>HYPERLINK("http://cipapp.sandiego.gov/CIPDetail.aspx?ID="&amp;Forecast2[[#This Row],[Project Number]],C157)</f>
        <v>Sage Canyon NP Concession Bldg-Develop</v>
      </c>
      <c r="C157" s="27" t="s">
        <v>32</v>
      </c>
      <c r="D157" s="3" t="s">
        <v>20</v>
      </c>
      <c r="E157" s="3" t="s">
        <v>353</v>
      </c>
      <c r="F157" s="3" t="s">
        <v>0</v>
      </c>
      <c r="G157" s="29">
        <v>767499.99950000003</v>
      </c>
      <c r="H157" s="29">
        <v>1310499.9989</v>
      </c>
      <c r="I157" s="23" t="s">
        <v>80</v>
      </c>
      <c r="J157" s="23" t="s">
        <v>84</v>
      </c>
      <c r="K157" s="23" t="s">
        <v>364</v>
      </c>
      <c r="L157" s="23" t="s">
        <v>82</v>
      </c>
    </row>
    <row r="158" spans="1:12" x14ac:dyDescent="0.25">
      <c r="A158" s="2">
        <f>A157+1</f>
        <v>157</v>
      </c>
      <c r="B158" s="8" t="str">
        <f>HYPERLINK("http://cipapp.sandiego.gov/CIPDetail.aspx?ID="&amp;Forecast2[[#This Row],[Project Number]],C158)</f>
        <v>Carmel Grove NP-Comfort Station</v>
      </c>
      <c r="C158" s="27" t="s">
        <v>345</v>
      </c>
      <c r="D158" s="3" t="s">
        <v>225</v>
      </c>
      <c r="E158" s="3" t="s">
        <v>353</v>
      </c>
      <c r="F158" s="3" t="s">
        <v>0</v>
      </c>
      <c r="G158" s="29">
        <v>941499.99979999999</v>
      </c>
      <c r="H158" s="29">
        <v>1761499.9996</v>
      </c>
      <c r="I158" s="23" t="s">
        <v>80</v>
      </c>
      <c r="J158" s="23" t="s">
        <v>84</v>
      </c>
      <c r="K158" s="23" t="s">
        <v>364</v>
      </c>
      <c r="L158" s="23" t="s">
        <v>85</v>
      </c>
    </row>
    <row r="159" spans="1:12" x14ac:dyDescent="0.25">
      <c r="A159" s="2">
        <f>A158+1</f>
        <v>158</v>
      </c>
      <c r="B159" s="8" t="str">
        <f>HYPERLINK("http://cipapp.sandiego.gov/CIPDetail.aspx?ID="&amp;Forecast2[[#This Row],[Project Number]],C159)</f>
        <v>Carmel Mission NP Comfort Station Develo</v>
      </c>
      <c r="C159" s="27" t="s">
        <v>346</v>
      </c>
      <c r="D159" s="3" t="s">
        <v>226</v>
      </c>
      <c r="E159" s="3" t="s">
        <v>353</v>
      </c>
      <c r="F159" s="3" t="s">
        <v>0</v>
      </c>
      <c r="G159" s="29">
        <v>571999.99970000004</v>
      </c>
      <c r="H159" s="29">
        <v>1177999.9992</v>
      </c>
      <c r="I159" s="23" t="s">
        <v>80</v>
      </c>
      <c r="J159" s="23" t="s">
        <v>84</v>
      </c>
      <c r="K159" s="23" t="s">
        <v>364</v>
      </c>
      <c r="L159" s="23" t="s">
        <v>81</v>
      </c>
    </row>
    <row r="160" spans="1:12" x14ac:dyDescent="0.25">
      <c r="A160" s="2">
        <f>A159+1</f>
        <v>159</v>
      </c>
      <c r="B160" s="8" t="str">
        <f>HYPERLINK("http://cipapp.sandiego.gov/CIPDetail.aspx?ID="&amp;Forecast2[[#This Row],[Project Number]],C160)</f>
        <v>University Ave Complete Street Phase 1</v>
      </c>
      <c r="C160" s="27" t="s">
        <v>347</v>
      </c>
      <c r="D160" s="3" t="s">
        <v>79</v>
      </c>
      <c r="E160" s="3" t="s">
        <v>352</v>
      </c>
      <c r="F160" s="3" t="s">
        <v>0</v>
      </c>
      <c r="G160" s="29">
        <v>4536874.9881999996</v>
      </c>
      <c r="H160" s="29">
        <v>7072719.9881999996</v>
      </c>
      <c r="I160" s="23" t="s">
        <v>80</v>
      </c>
      <c r="J160" s="23" t="s">
        <v>84</v>
      </c>
      <c r="K160" s="23" t="s">
        <v>364</v>
      </c>
      <c r="L160" s="23" t="s">
        <v>81</v>
      </c>
    </row>
    <row r="161" spans="1:12" x14ac:dyDescent="0.25">
      <c r="A161" s="2">
        <f>A160+1</f>
        <v>160</v>
      </c>
      <c r="B161" s="8" t="str">
        <f>HYPERLINK("http://cipapp.sandiego.gov/CIPDetail.aspx?ID="&amp;Forecast2[[#This Row],[Project Number]],C161)</f>
        <v>Harbor Drive Trunk Sewer</v>
      </c>
      <c r="C161" s="27" t="s">
        <v>348</v>
      </c>
      <c r="D161" s="3" t="s">
        <v>19</v>
      </c>
      <c r="E161" s="3" t="s">
        <v>90</v>
      </c>
      <c r="F161" s="3" t="s">
        <v>0</v>
      </c>
      <c r="G161" s="29">
        <v>19400000</v>
      </c>
      <c r="H161" s="29">
        <v>26499999.9932</v>
      </c>
      <c r="I161" s="23" t="s">
        <v>80</v>
      </c>
      <c r="J161" s="23" t="s">
        <v>82</v>
      </c>
      <c r="K161" s="23" t="s">
        <v>364</v>
      </c>
      <c r="L161" s="23" t="s">
        <v>81</v>
      </c>
    </row>
    <row r="162" spans="1:12" x14ac:dyDescent="0.25">
      <c r="A162" s="2">
        <f>A161+1</f>
        <v>161</v>
      </c>
      <c r="B162" s="8" t="str">
        <f>HYPERLINK("http://cipapp.sandiego.gov/CIPDetail.aspx?ID="&amp;Forecast2[[#This Row],[Project Number]],C162)</f>
        <v>Balboa Park Botanical Bldg Improvements</v>
      </c>
      <c r="C162" s="27" t="s">
        <v>349</v>
      </c>
      <c r="D162" s="3" t="s">
        <v>227</v>
      </c>
      <c r="E162" s="3" t="s">
        <v>353</v>
      </c>
      <c r="F162" s="3" t="s">
        <v>362</v>
      </c>
      <c r="G162" s="29">
        <v>7999999.9519999996</v>
      </c>
      <c r="H162" s="29">
        <v>12499999.375800001</v>
      </c>
      <c r="I162" s="23" t="s">
        <v>80</v>
      </c>
      <c r="J162" s="23" t="s">
        <v>84</v>
      </c>
      <c r="K162" s="23" t="s">
        <v>364</v>
      </c>
      <c r="L162" s="23" t="s">
        <v>81</v>
      </c>
    </row>
    <row r="163" spans="1:12" x14ac:dyDescent="0.25">
      <c r="A163" s="2">
        <f>A162+1</f>
        <v>162</v>
      </c>
      <c r="B163" s="8" t="str">
        <f>HYPERLINK("http://cipapp.sandiego.gov/CIPDetail.aspx?ID="&amp;Forecast2[[#This Row],[Project Number]],C163)</f>
        <v>Kearny Mesa Facility Improvements</v>
      </c>
      <c r="C163" s="27" t="s">
        <v>350</v>
      </c>
      <c r="D163" s="3" t="s">
        <v>228</v>
      </c>
      <c r="E163" s="3" t="s">
        <v>357</v>
      </c>
      <c r="F163" s="3" t="s">
        <v>0</v>
      </c>
      <c r="G163" s="29">
        <v>13214699</v>
      </c>
      <c r="H163" s="29">
        <v>14772123</v>
      </c>
      <c r="I163" s="23" t="s">
        <v>364</v>
      </c>
      <c r="J163" s="23" t="s">
        <v>81</v>
      </c>
      <c r="K163" s="23" t="s">
        <v>364</v>
      </c>
      <c r="L163" s="23" t="s">
        <v>85</v>
      </c>
    </row>
    <row r="164" spans="1:12" x14ac:dyDescent="0.25">
      <c r="A164" s="2">
        <f>A163+1</f>
        <v>163</v>
      </c>
      <c r="B164" s="8" t="str">
        <f>HYPERLINK("http://cipapp.sandiego.gov/CIPDetail.aspx?ID="&amp;Forecast2[[#This Row],[Project Number]],C164)</f>
        <v>Sidewalk Replacement Group 2201</v>
      </c>
      <c r="C164" s="27" t="s">
        <v>351</v>
      </c>
      <c r="D164" s="3" t="s">
        <v>229</v>
      </c>
      <c r="E164" s="3" t="s">
        <v>352</v>
      </c>
      <c r="F164" s="3" t="s">
        <v>0</v>
      </c>
      <c r="G164" s="29">
        <v>1450000</v>
      </c>
      <c r="H164" s="29">
        <v>2000000</v>
      </c>
      <c r="I164" s="23" t="s">
        <v>364</v>
      </c>
      <c r="J164" s="23" t="s">
        <v>84</v>
      </c>
      <c r="K164" s="23" t="s">
        <v>364</v>
      </c>
      <c r="L164" s="23" t="s">
        <v>84</v>
      </c>
    </row>
    <row r="165" spans="1:12" s="31" customFormat="1" x14ac:dyDescent="0.25">
      <c r="A165" s="32"/>
      <c r="B165" s="32"/>
      <c r="D165" s="33">
        <f>SUBTOTAL(103,D2:D164)</f>
        <v>163</v>
      </c>
      <c r="E165" s="33"/>
      <c r="G165" s="34">
        <f>SUBTOTAL(109,Forecast2[Estimated Total Contract Cost ($)])</f>
        <v>856727517.40136683</v>
      </c>
      <c r="H165" s="34">
        <f>SUBTOTAL(109,Forecast2[Estimated Total Project Cost ($)])</f>
        <v>1155942526.6025665</v>
      </c>
      <c r="I165" s="35"/>
      <c r="K165" s="35"/>
    </row>
  </sheetData>
  <phoneticPr fontId="8" type="noConversion"/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workbookViewId="0">
      <selection activeCell="B25" sqref="B25"/>
    </sheetView>
  </sheetViews>
  <sheetFormatPr defaultRowHeight="15" x14ac:dyDescent="0.25"/>
  <cols>
    <col min="1" max="1" width="30.140625" bestFit="1" customWidth="1"/>
    <col min="2" max="2" width="36.42578125" bestFit="1" customWidth="1"/>
    <col min="3" max="3" width="26.28515625" customWidth="1"/>
  </cols>
  <sheetData>
    <row r="1" spans="1:3" ht="21" x14ac:dyDescent="0.25">
      <c r="A1" s="13" t="s">
        <v>15</v>
      </c>
    </row>
    <row r="3" spans="1:3" x14ac:dyDescent="0.25">
      <c r="A3" s="14" t="s">
        <v>14</v>
      </c>
      <c r="B3" s="14" t="s">
        <v>12</v>
      </c>
      <c r="C3" s="14" t="s">
        <v>13</v>
      </c>
    </row>
    <row r="4" spans="1:3" x14ac:dyDescent="0.25">
      <c r="A4" s="15" t="s">
        <v>352</v>
      </c>
      <c r="B4" s="16">
        <v>141313596.65376669</v>
      </c>
      <c r="C4" s="16">
        <v>206263796.14336663</v>
      </c>
    </row>
    <row r="5" spans="1:3" x14ac:dyDescent="0.25">
      <c r="A5" s="15" t="s">
        <v>90</v>
      </c>
      <c r="B5" s="16">
        <v>550252162.32830024</v>
      </c>
      <c r="C5" s="16">
        <v>716936074.49090016</v>
      </c>
    </row>
    <row r="6" spans="1:3" x14ac:dyDescent="0.25">
      <c r="A6" s="15" t="s">
        <v>109</v>
      </c>
      <c r="B6" s="16">
        <v>5525000</v>
      </c>
      <c r="C6" s="16">
        <v>7911885.9954000004</v>
      </c>
    </row>
    <row r="7" spans="1:3" x14ac:dyDescent="0.25">
      <c r="A7" s="15" t="s">
        <v>111</v>
      </c>
      <c r="B7" s="16">
        <v>25220000</v>
      </c>
      <c r="C7" s="16">
        <v>30250000</v>
      </c>
    </row>
    <row r="8" spans="1:3" x14ac:dyDescent="0.25">
      <c r="A8" s="15" t="s">
        <v>353</v>
      </c>
      <c r="B8" s="16">
        <v>86650448.656799972</v>
      </c>
      <c r="C8" s="16">
        <v>136411290.78749999</v>
      </c>
    </row>
    <row r="9" spans="1:3" x14ac:dyDescent="0.25">
      <c r="A9" s="15" t="s">
        <v>354</v>
      </c>
      <c r="B9" s="16">
        <v>864845.80960000004</v>
      </c>
      <c r="C9" s="16">
        <v>1270062.4876999999</v>
      </c>
    </row>
    <row r="10" spans="1:3" x14ac:dyDescent="0.25">
      <c r="A10" s="15" t="s">
        <v>355</v>
      </c>
      <c r="B10" s="16">
        <v>3051999.9742999999</v>
      </c>
      <c r="C10" s="16">
        <v>3426000</v>
      </c>
    </row>
    <row r="11" spans="1:3" x14ac:dyDescent="0.25">
      <c r="A11" s="15" t="s">
        <v>356</v>
      </c>
      <c r="B11" s="16">
        <v>30634764.978599999</v>
      </c>
      <c r="C11" s="16">
        <v>38701293.697700001</v>
      </c>
    </row>
    <row r="12" spans="1:3" x14ac:dyDescent="0.25">
      <c r="A12" s="15" t="s">
        <v>357</v>
      </c>
      <c r="B12" s="16">
        <v>13214699</v>
      </c>
      <c r="C12" s="16">
        <v>14772123</v>
      </c>
    </row>
    <row r="13" spans="1:3" x14ac:dyDescent="0.25">
      <c r="A13" s="15" t="s">
        <v>366</v>
      </c>
      <c r="B13" s="16">
        <v>856727517.40136695</v>
      </c>
      <c r="C13" s="16">
        <v>1155942526.6025667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Chan, Pian</cp:lastModifiedBy>
  <dcterms:created xsi:type="dcterms:W3CDTF">2019-03-14T23:25:18Z</dcterms:created>
  <dcterms:modified xsi:type="dcterms:W3CDTF">2021-07-19T23:02:42Z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</Properties>
</file>