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3/1_Proposed/Deliverables/ITWebTeam/"/>
    </mc:Choice>
  </mc:AlternateContent>
  <xr:revisionPtr revIDLastSave="157" documentId="11_1CBCFF28B6557E94A25528ABF0EE67233AB6CA89" xr6:coauthVersionLast="45" xr6:coauthVersionMax="47" xr10:uidLastSave="{076BBF36-BB53-46AE-BDCE-50EE55A3F0B3}"/>
  <bookViews>
    <workbookView xWindow="28680" yWindow="-120" windowWidth="29040" windowHeight="17640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3" i="5"/>
  <c r="B92" i="5" l="1"/>
  <c r="B118" i="5"/>
  <c r="B135" i="5"/>
  <c r="B132" i="5"/>
  <c r="B6" i="5"/>
  <c r="B11" i="5"/>
  <c r="B80" i="5"/>
  <c r="B119" i="5"/>
  <c r="B105" i="5"/>
  <c r="B129" i="5"/>
  <c r="B3" i="5"/>
  <c r="B150" i="5"/>
  <c r="B137" i="5"/>
  <c r="B47" i="5"/>
  <c r="B95" i="5"/>
  <c r="B77" i="5"/>
  <c r="B155" i="5"/>
  <c r="B41" i="5"/>
  <c r="B145" i="5"/>
  <c r="B71" i="5"/>
  <c r="B143" i="5"/>
  <c r="B124" i="5"/>
  <c r="B131" i="5"/>
  <c r="B57" i="5"/>
  <c r="B96" i="5"/>
  <c r="B18" i="5"/>
  <c r="B73" i="5"/>
  <c r="B83" i="5"/>
  <c r="B91" i="5"/>
  <c r="B154" i="5"/>
  <c r="B13" i="5"/>
  <c r="B17" i="5"/>
  <c r="B79" i="5"/>
  <c r="B146" i="5"/>
  <c r="B136" i="5"/>
  <c r="B104" i="5"/>
  <c r="B23" i="5"/>
  <c r="B2" i="5"/>
  <c r="B8" i="5"/>
  <c r="B53" i="5"/>
  <c r="B16" i="5"/>
  <c r="B20" i="5"/>
  <c r="B149" i="5"/>
  <c r="B72" i="5"/>
  <c r="B88" i="5"/>
  <c r="B33" i="5"/>
  <c r="B111" i="5"/>
  <c r="B10" i="5"/>
  <c r="B151" i="5"/>
  <c r="B82" i="5"/>
  <c r="B144" i="5"/>
  <c r="B100" i="5"/>
  <c r="B139" i="5"/>
  <c r="B84" i="5"/>
  <c r="B24" i="5"/>
  <c r="B142" i="5"/>
  <c r="B116" i="5"/>
  <c r="B59" i="5"/>
  <c r="B42" i="5"/>
  <c r="B110" i="5"/>
  <c r="B107" i="5"/>
  <c r="B127" i="5"/>
  <c r="B70" i="5"/>
  <c r="B120" i="5"/>
  <c r="B35" i="5"/>
  <c r="B75" i="5"/>
  <c r="B29" i="5"/>
  <c r="B27" i="5"/>
  <c r="B43" i="5"/>
  <c r="B38" i="5"/>
  <c r="B61" i="5"/>
  <c r="B90" i="5"/>
  <c r="B40" i="5"/>
  <c r="B26" i="5"/>
  <c r="B30" i="5"/>
  <c r="B12" i="5"/>
  <c r="B109" i="5"/>
  <c r="B81" i="5"/>
  <c r="B128" i="5"/>
  <c r="B126" i="5"/>
  <c r="B4" i="5"/>
  <c r="B36" i="5"/>
  <c r="B98" i="5"/>
  <c r="B108" i="5"/>
  <c r="B156" i="5"/>
  <c r="B50" i="5"/>
  <c r="B39" i="5"/>
  <c r="B125" i="5"/>
  <c r="B22" i="5"/>
  <c r="B134" i="5"/>
  <c r="B106" i="5"/>
  <c r="B99" i="5"/>
  <c r="B123" i="5"/>
  <c r="B117" i="5"/>
  <c r="B148" i="5"/>
  <c r="B54" i="5"/>
  <c r="B25" i="5"/>
  <c r="B51" i="5"/>
  <c r="B153" i="5"/>
  <c r="B68" i="5"/>
  <c r="B101" i="5"/>
  <c r="B94" i="5"/>
  <c r="B62" i="5"/>
  <c r="B87" i="5"/>
  <c r="B67" i="5"/>
  <c r="B103" i="5"/>
  <c r="B66" i="5"/>
  <c r="B69" i="5"/>
  <c r="B37" i="5"/>
  <c r="B130" i="5"/>
  <c r="B49" i="5"/>
  <c r="B60" i="5"/>
  <c r="B15" i="5"/>
  <c r="B113" i="5"/>
  <c r="B64" i="5"/>
  <c r="B63" i="5"/>
  <c r="B45" i="5"/>
  <c r="B85" i="5"/>
  <c r="B65" i="5"/>
  <c r="B34" i="5"/>
  <c r="B7" i="5"/>
  <c r="B112" i="5"/>
  <c r="B140" i="5"/>
  <c r="B14" i="5"/>
  <c r="B28" i="5"/>
  <c r="B46" i="5"/>
  <c r="B78" i="5"/>
  <c r="B102" i="5"/>
  <c r="B115" i="5"/>
  <c r="B76" i="5"/>
  <c r="B48" i="5"/>
  <c r="B114" i="5"/>
  <c r="B97" i="5"/>
  <c r="B31" i="5"/>
  <c r="B58" i="5"/>
  <c r="B122" i="5"/>
  <c r="B86" i="5"/>
  <c r="B147" i="5"/>
  <c r="B52" i="5"/>
  <c r="B121" i="5"/>
  <c r="B141" i="5"/>
  <c r="B89" i="5"/>
  <c r="B152" i="5"/>
  <c r="B56" i="5"/>
  <c r="B138" i="5"/>
  <c r="B74" i="5"/>
  <c r="B19" i="5"/>
  <c r="B5" i="5"/>
  <c r="B32" i="5"/>
  <c r="B133" i="5"/>
  <c r="B55" i="5"/>
  <c r="B9" i="5"/>
  <c r="B21" i="5"/>
  <c r="B93" i="5"/>
  <c r="B44" i="5"/>
  <c r="D158" i="5" l="1"/>
  <c r="G158" i="5" l="1"/>
  <c r="H158" i="5"/>
</calcChain>
</file>

<file path=xl/sharedStrings.xml><?xml version="1.0" encoding="utf-8"?>
<sst xmlns="http://schemas.openxmlformats.org/spreadsheetml/2006/main" count="1265" uniqueCount="347">
  <si>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</si>
  <si>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</si>
  <si>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</si>
  <si>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</si>
  <si>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</si>
  <si>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</si>
  <si>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</si>
  <si>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</si>
  <si>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</si>
  <si>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</si>
  <si>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</si>
  <si>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</si>
  <si>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</si>
  <si>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</si>
  <si>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</si>
  <si>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</si>
  <si>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B19014</t>
  </si>
  <si>
    <t>S18006</t>
  </si>
  <si>
    <t>S16047</t>
  </si>
  <si>
    <t>S15019</t>
  </si>
  <si>
    <t>B19125</t>
  </si>
  <si>
    <t>B18104</t>
  </si>
  <si>
    <t>B15051</t>
  </si>
  <si>
    <t>B12096</t>
  </si>
  <si>
    <t>Alvarado Trunk Sewer Phase IV</t>
  </si>
  <si>
    <t>Alvarado TS Water Main Relocations</t>
  </si>
  <si>
    <t>Cañon Street Pocket Park</t>
  </si>
  <si>
    <t>Sidewalk Replacement Group 1903-SE &amp; CH</t>
  </si>
  <si>
    <t>Logan Heights LID (South)</t>
  </si>
  <si>
    <t>Highland &amp; Monroe Aves Storm Drain Repl</t>
  </si>
  <si>
    <t>Citywide Street Lights 1950</t>
  </si>
  <si>
    <t>Design Build</t>
  </si>
  <si>
    <t>Job Order Contract</t>
  </si>
  <si>
    <t>Project Number</t>
  </si>
  <si>
    <t>Q3</t>
  </si>
  <si>
    <t>Q1</t>
  </si>
  <si>
    <t>Q4</t>
  </si>
  <si>
    <t>Q2</t>
  </si>
  <si>
    <t>B18220</t>
  </si>
  <si>
    <t>B19001</t>
  </si>
  <si>
    <t>DeAnza North Parking Lot Improvements</t>
  </si>
  <si>
    <t>MLK Rec Center Moisture Intrusion</t>
  </si>
  <si>
    <t>B21001</t>
  </si>
  <si>
    <t>B17128</t>
  </si>
  <si>
    <t>S10051</t>
  </si>
  <si>
    <t>S00319</t>
  </si>
  <si>
    <t>B12048</t>
  </si>
  <si>
    <t>B12057</t>
  </si>
  <si>
    <t>B13102</t>
  </si>
  <si>
    <t>B17051</t>
  </si>
  <si>
    <t>B17101</t>
  </si>
  <si>
    <t>S18001</t>
  </si>
  <si>
    <t>Mid-City &amp; Eastern Area Signal Mods</t>
  </si>
  <si>
    <t>Olive St Park Acquisition and Develpment</t>
  </si>
  <si>
    <t>EMTS Boat Dock Esplanade</t>
  </si>
  <si>
    <t>Water &amp; Sewer Group 965 (S)</t>
  </si>
  <si>
    <t>Water &amp; Sewer Group 965 (W)</t>
  </si>
  <si>
    <t>Citywide Street Lights Group 1702</t>
  </si>
  <si>
    <t>Plumosa Park Series Circuit Conversion</t>
  </si>
  <si>
    <t>Parks &amp; Recreation</t>
  </si>
  <si>
    <t>Public Utilities</t>
  </si>
  <si>
    <t>Environmental Services</t>
  </si>
  <si>
    <t>FY20</t>
  </si>
  <si>
    <t>FY21</t>
  </si>
  <si>
    <t>FY22</t>
  </si>
  <si>
    <t>B19134</t>
  </si>
  <si>
    <t>Bay Ho Improv 3 (W)</t>
  </si>
  <si>
    <t>S15020</t>
  </si>
  <si>
    <t>Tecolote Canyon Trunk Sewer Improvement</t>
  </si>
  <si>
    <t>Lakeside Valve Station Replacement</t>
  </si>
  <si>
    <t>B17092</t>
  </si>
  <si>
    <t>Otay WTP-Basin #1 Concrete Restoration</t>
  </si>
  <si>
    <t>B17102</t>
  </si>
  <si>
    <t>North Park Mini Park Ped Improvements</t>
  </si>
  <si>
    <t>B18008</t>
  </si>
  <si>
    <t>Foothill Blvd &amp; Loring St Roundabout</t>
  </si>
  <si>
    <t>B18066</t>
  </si>
  <si>
    <t>AC Water &amp; Sewer Group 1040 (S)</t>
  </si>
  <si>
    <t>B18068</t>
  </si>
  <si>
    <t>AC Water &amp; Sewer Group 1040 (W)</t>
  </si>
  <si>
    <t>B18046</t>
  </si>
  <si>
    <t>Kettner &amp; Palm Pedestrian Hybrid Beacon</t>
  </si>
  <si>
    <t>B19013</t>
  </si>
  <si>
    <t>B19021</t>
  </si>
  <si>
    <t>Crown Point Playground Improvements</t>
  </si>
  <si>
    <t>B19022</t>
  </si>
  <si>
    <t>Crown Point Parking Lot Improvements</t>
  </si>
  <si>
    <t>B10027</t>
  </si>
  <si>
    <t>Bannock Ave Streetscape Enhancements</t>
  </si>
  <si>
    <t>B17190</t>
  </si>
  <si>
    <t>B12040</t>
  </si>
  <si>
    <t>Maple Canyon Restoration - Phases 1 &amp; 2</t>
  </si>
  <si>
    <t>B19099</t>
  </si>
  <si>
    <t>Miramar Reservoir PS New Generator &amp; Upg</t>
  </si>
  <si>
    <t>B22041</t>
  </si>
  <si>
    <t>Miramar Place CNG Facility Upgrades</t>
  </si>
  <si>
    <t>B18017</t>
  </si>
  <si>
    <t>73rd St-El Cajon Bl to Saranac-Sidewalk</t>
  </si>
  <si>
    <t>S16031</t>
  </si>
  <si>
    <t>Ocean Air CP Comfort Station &amp; Park Impr</t>
  </si>
  <si>
    <t>L17000.2</t>
  </si>
  <si>
    <t>Organics Processing Facility</t>
  </si>
  <si>
    <t>B17050</t>
  </si>
  <si>
    <t>Citywide Street Lights Group 1701</t>
  </si>
  <si>
    <t>B15203</t>
  </si>
  <si>
    <t>Tecolote Cyn GC Water Conn</t>
  </si>
  <si>
    <t>B17146</t>
  </si>
  <si>
    <t>Kensington Hts #2 Series Circuit Upgrade</t>
  </si>
  <si>
    <t>B19086</t>
  </si>
  <si>
    <t>University City Improv 1 (W)</t>
  </si>
  <si>
    <t>B19087</t>
  </si>
  <si>
    <t>University City Improv 1 (S)</t>
  </si>
  <si>
    <t>B20120</t>
  </si>
  <si>
    <t>Kellogg Comfort Station Improvements</t>
  </si>
  <si>
    <t>B21089</t>
  </si>
  <si>
    <t>Asphalt Overlay Group 2110</t>
  </si>
  <si>
    <t>B18005</t>
  </si>
  <si>
    <t>B18234</t>
  </si>
  <si>
    <t>North Cove Comfort Station Imp</t>
  </si>
  <si>
    <t>B20002</t>
  </si>
  <si>
    <t>B20015</t>
  </si>
  <si>
    <t>Miramar Valves Replacement</t>
  </si>
  <si>
    <t>L16000.5</t>
  </si>
  <si>
    <t>Harbor Drive Trunk Sewer</t>
  </si>
  <si>
    <t>S16027</t>
  </si>
  <si>
    <t>Morena Pipeline</t>
  </si>
  <si>
    <t>B16158</t>
  </si>
  <si>
    <t>Otay 2nd Pipeline Phase 3</t>
  </si>
  <si>
    <t>B17110</t>
  </si>
  <si>
    <t>B20149</t>
  </si>
  <si>
    <t>B19180</t>
  </si>
  <si>
    <t>Dusty Rhodes Comfort Station Improvement</t>
  </si>
  <si>
    <t>B21064</t>
  </si>
  <si>
    <t>Morena Improv 3 (S)</t>
  </si>
  <si>
    <t>Stormwater</t>
  </si>
  <si>
    <t>Transportation</t>
  </si>
  <si>
    <t>Real Estate Assets - Facilities</t>
  </si>
  <si>
    <t>FY23</t>
  </si>
  <si>
    <t>Asphalt Overlay Group 2200A</t>
  </si>
  <si>
    <t>Asphalt Overlay Group 2200B</t>
  </si>
  <si>
    <t>Landfill Gas Collection System Improvements - South Miramar</t>
  </si>
  <si>
    <t>Miramar Landfill Storm Water Basin Improvements</t>
  </si>
  <si>
    <t>Miramar Landfill Office Trailers</t>
  </si>
  <si>
    <t>PWP Central Facility</t>
  </si>
  <si>
    <t>Miramar PS Improvement</t>
  </si>
  <si>
    <t>Olive Grove Community Park ADA Improveme</t>
  </si>
  <si>
    <t>Lake Murray Improv 2 (W)</t>
  </si>
  <si>
    <t>Carmel Del Mar NP Comfort Station - Dev</t>
  </si>
  <si>
    <t>Sidewalk Replacement Group 1902-CM &amp; LJ</t>
  </si>
  <si>
    <t>SAN CARLOS BRANCH LIBRARY</t>
  </si>
  <si>
    <t>Murphy Canyon Trunk Sewer Repair/Rehab</t>
  </si>
  <si>
    <t>Montezuma PPL/Mid City Pipeline Ph 2</t>
  </si>
  <si>
    <t>Beyer Park Development</t>
  </si>
  <si>
    <t>Clairemont Mesa East Improv 2 (W)</t>
  </si>
  <si>
    <t>Mira Mesa Pool &amp; Skate Plaza Ph2</t>
  </si>
  <si>
    <t>El Camino Real to ViaDeLaValle (1/2mile)</t>
  </si>
  <si>
    <t>Redwood Village/Rolando Park Improv 2(W)</t>
  </si>
  <si>
    <t>STORM DRAIN DIVERSION AT THE MBC</t>
  </si>
  <si>
    <t>Redwood Village Standpipe Main Replcm.</t>
  </si>
  <si>
    <t>Sewer &amp; AC Water Group 793A (S)</t>
  </si>
  <si>
    <t>Adams Ave (1620) Storm Drain Replacement</t>
  </si>
  <si>
    <t>31st St &amp; Market St School Traffic Sgnal</t>
  </si>
  <si>
    <t>Sewer &amp; AC Water Group 793A (W)</t>
  </si>
  <si>
    <t>Pressure Reducing Stations Upgrades Phs1</t>
  </si>
  <si>
    <t>Crown Point Drive Roundabouts</t>
  </si>
  <si>
    <t>MBC Gas Detect Syst Replace</t>
  </si>
  <si>
    <t>Sewer Group 836</t>
  </si>
  <si>
    <t>PLWTP Scum Injection Concentrators Impro</t>
  </si>
  <si>
    <t>Hospitality Point Parking Lot Improvemt</t>
  </si>
  <si>
    <t>DeAnza North East Parking Lot</t>
  </si>
  <si>
    <t>Egger/South Bay Comm Pk ADA Improvements</t>
  </si>
  <si>
    <t>Hospitality Point Comfort Station Imp</t>
  </si>
  <si>
    <t>Rancho Penasquitos Improv 2 (w)</t>
  </si>
  <si>
    <t>Street Reconstruction Group 1801</t>
  </si>
  <si>
    <t>Sewer Group 806</t>
  </si>
  <si>
    <t>Signal Mods in Barrio Logan</t>
  </si>
  <si>
    <t>John F Kennedy Neighborhood Park Improve</t>
  </si>
  <si>
    <t>Solana Highlands NP-Comfort Station</t>
  </si>
  <si>
    <t>University Avenue Complete Street Phase1</t>
  </si>
  <si>
    <t>ADA Mid-City MS TSW-1</t>
  </si>
  <si>
    <t>Clairemont Mesa East Improv 2 (S)</t>
  </si>
  <si>
    <t>Carmel Valley CP - Turf Upgrades</t>
  </si>
  <si>
    <t>La Media Road Improvements</t>
  </si>
  <si>
    <t>La Jolla Improv 2 (W)</t>
  </si>
  <si>
    <t>Southcrest Green Infrastructure (GI)</t>
  </si>
  <si>
    <t>Jerabek Park Improvements</t>
  </si>
  <si>
    <t>Mission Bay Athletic Comfort Station Mod</t>
  </si>
  <si>
    <t>Clairemont Mesa West Improv 1 (S)</t>
  </si>
  <si>
    <t>Paradise Hills Improv 1 (S)</t>
  </si>
  <si>
    <t>Coral Gate NP Playground Improvements</t>
  </si>
  <si>
    <t>Clairemont Mesa West Improv 1 (W)</t>
  </si>
  <si>
    <t>Carmel Grove NP-Comfort Station</t>
  </si>
  <si>
    <t>Sage Canyon NP Concession Bldg-Develop</t>
  </si>
  <si>
    <t>Downtown Complete St Impl Phase 3A1</t>
  </si>
  <si>
    <t>STORM WATER DIVERSION AT THE SBWRP</t>
  </si>
  <si>
    <t>Sunset Point Parking Lot Improvements</t>
  </si>
  <si>
    <t>La Jolla Improv 2 (S)</t>
  </si>
  <si>
    <t>Morena Bl &amp; W. Bernardo Medians</t>
  </si>
  <si>
    <t>Ventura Comfort Station Imp</t>
  </si>
  <si>
    <t>Block 6DD1 (Clairemont Mesa)Rd Imp UU410</t>
  </si>
  <si>
    <t>El Carmel Comfort Station Improvements</t>
  </si>
  <si>
    <t>West Sycamore Staging Area</t>
  </si>
  <si>
    <t>Camino Del Rio West &amp; Moore St Median</t>
  </si>
  <si>
    <t>Block 1M (La Jolla 4) Rd Imp UU659_RP</t>
  </si>
  <si>
    <t>Chicano Park Improvements Phase III</t>
  </si>
  <si>
    <t>Carmel Mission NP Comfort Station Develo</t>
  </si>
  <si>
    <t>31st Street (Market-L St) Rd Imp UU11</t>
  </si>
  <si>
    <t>Citywide Street Lights 1901</t>
  </si>
  <si>
    <t>Paradise Hills Improv 1 (W)</t>
  </si>
  <si>
    <t>Mira Mesa South Storm Drain Replacement</t>
  </si>
  <si>
    <t>Mission Bl(Loring-Turquoise) Rd Imp UU30</t>
  </si>
  <si>
    <t>31st St @ National Ave Traffic Signal</t>
  </si>
  <si>
    <t>San Vicente PH I-II Rd Imp UU505-UU506</t>
  </si>
  <si>
    <t>Cass (Grand-Pacific Bch Dr) Rd Imp UU143</t>
  </si>
  <si>
    <t>Ash Street Signal Mods</t>
  </si>
  <si>
    <t>Hughes St (58th St-Jodi St) Rd Imp UU101</t>
  </si>
  <si>
    <t>70th-Alvarado to Saranac-Sidewalk</t>
  </si>
  <si>
    <t>Chatsworth Blvd RRFB &amp; Ped Refuge Island</t>
  </si>
  <si>
    <t>25th (SB) (Coronado-Grove) Rd Imp UU995</t>
  </si>
  <si>
    <t>Morena Improv 1 (W)</t>
  </si>
  <si>
    <t>Morena Improv1 (S)</t>
  </si>
  <si>
    <t>Carmel Knoll NP-Comfort Station</t>
  </si>
  <si>
    <t>Howard PHI-II(Park-Texas) Rd Imp UU71-72</t>
  </si>
  <si>
    <t>Aquarius &amp; Camino Ruiz Traff. Signal</t>
  </si>
  <si>
    <t>Fanuel St III (Grand-PB Dr) Rd Imp UU188</t>
  </si>
  <si>
    <t>Crown Point SD Replacement</t>
  </si>
  <si>
    <t>Traffic Signal Mods Grp 19-02</t>
  </si>
  <si>
    <t>Wightman (Chamoune -Euclid) Rd Imp UU388</t>
  </si>
  <si>
    <t>47th St @ Solola Ave T/Signal</t>
  </si>
  <si>
    <t>Golfcrest(Jackson-Wandermere)Rd ImpUU584</t>
  </si>
  <si>
    <t>Bermuda Avenue Beach Access</t>
  </si>
  <si>
    <t>Clay Ave Mini Park</t>
  </si>
  <si>
    <t>32nd St PHII (Market-Imp.) Rd Imp UU17</t>
  </si>
  <si>
    <t>PQPS VFD Replacement</t>
  </si>
  <si>
    <t>Mountain View Improv 1</t>
  </si>
  <si>
    <t>Hilltop PH I(Boundary-Toyne)Rd Imp UU617</t>
  </si>
  <si>
    <t>Coronado SB (27th SB-Madden)Rd Imp UU193</t>
  </si>
  <si>
    <t>El Cuervo Adobe Improvements</t>
  </si>
  <si>
    <t>32nd St PH I (Market-F St) Rd Imp UU386</t>
  </si>
  <si>
    <t>PQPS Gas Sensor</t>
  </si>
  <si>
    <t>Lake Murray Improv 2 (S)</t>
  </si>
  <si>
    <t>54th-Market to Santa Margarita Sidwlk</t>
  </si>
  <si>
    <t>PQPS Oxygenation Sys</t>
  </si>
  <si>
    <t>South Mission Beach GI</t>
  </si>
  <si>
    <t>South Mission Beach SD Replacement</t>
  </si>
  <si>
    <t>S22003</t>
  </si>
  <si>
    <t>TBD</t>
  </si>
  <si>
    <t>B22079</t>
  </si>
  <si>
    <t>L18002.3</t>
  </si>
  <si>
    <t>L17000.7</t>
  </si>
  <si>
    <t>B21151</t>
  </si>
  <si>
    <t>S15028</t>
  </si>
  <si>
    <t>B19135</t>
  </si>
  <si>
    <t>S16034</t>
  </si>
  <si>
    <t>S00800</t>
  </si>
  <si>
    <t>B17005</t>
  </si>
  <si>
    <t>S11026</t>
  </si>
  <si>
    <t>S00752</t>
  </si>
  <si>
    <t>B20005</t>
  </si>
  <si>
    <t>L16002.1</t>
  </si>
  <si>
    <t>S00856</t>
  </si>
  <si>
    <t>B19194</t>
  </si>
  <si>
    <t>B19197</t>
  </si>
  <si>
    <t>B15030</t>
  </si>
  <si>
    <t>B19155</t>
  </si>
  <si>
    <t>B15014</t>
  </si>
  <si>
    <t>B19160</t>
  </si>
  <si>
    <t>B16017</t>
  </si>
  <si>
    <t>B18009</t>
  </si>
  <si>
    <t>B20121</t>
  </si>
  <si>
    <t>B13232</t>
  </si>
  <si>
    <t>B20137</t>
  </si>
  <si>
    <t>B19156</t>
  </si>
  <si>
    <t>B20107</t>
  </si>
  <si>
    <t>S15031</t>
  </si>
  <si>
    <t>B19179</t>
  </si>
  <si>
    <t>B21076</t>
  </si>
  <si>
    <t>B17188</t>
  </si>
  <si>
    <t>B00406</t>
  </si>
  <si>
    <t>B13010</t>
  </si>
  <si>
    <t>S16032</t>
  </si>
  <si>
    <t>B18054</t>
  </si>
  <si>
    <t>B20004</t>
  </si>
  <si>
    <t>S16029</t>
  </si>
  <si>
    <t>S15018</t>
  </si>
  <si>
    <t>B19117</t>
  </si>
  <si>
    <t>B16112</t>
  </si>
  <si>
    <t>S20007</t>
  </si>
  <si>
    <t>B17179</t>
  </si>
  <si>
    <t>B20033</t>
  </si>
  <si>
    <t>B20024</t>
  </si>
  <si>
    <t>B20057</t>
  </si>
  <si>
    <t>B20032</t>
  </si>
  <si>
    <t>S16038</t>
  </si>
  <si>
    <t>S16035</t>
  </si>
  <si>
    <t>B19144</t>
  </si>
  <si>
    <t>B19159</t>
  </si>
  <si>
    <t>B19105</t>
  </si>
  <si>
    <t>B15015</t>
  </si>
  <si>
    <t>B18227</t>
  </si>
  <si>
    <t>B18142</t>
  </si>
  <si>
    <t>B18226</t>
  </si>
  <si>
    <t>B20054</t>
  </si>
  <si>
    <t>B19049</t>
  </si>
  <si>
    <t>B18155</t>
  </si>
  <si>
    <t>B20060</t>
  </si>
  <si>
    <t>S16039</t>
  </si>
  <si>
    <t>B18147</t>
  </si>
  <si>
    <t>B19052</t>
  </si>
  <si>
    <t>B20025</t>
  </si>
  <si>
    <t>B16175</t>
  </si>
  <si>
    <t>B18140</t>
  </si>
  <si>
    <t>B17019</t>
  </si>
  <si>
    <t>B17098</t>
  </si>
  <si>
    <t>B18148</t>
  </si>
  <si>
    <t>B18069</t>
  </si>
  <si>
    <t>B18151</t>
  </si>
  <si>
    <t>B17065</t>
  </si>
  <si>
    <t>B21117</t>
  </si>
  <si>
    <t>B18150</t>
  </si>
  <si>
    <t>B19028</t>
  </si>
  <si>
    <t>B19025</t>
  </si>
  <si>
    <t>S16033</t>
  </si>
  <si>
    <t>B18136</t>
  </si>
  <si>
    <t>B19057</t>
  </si>
  <si>
    <t>B17071</t>
  </si>
  <si>
    <t>B19089</t>
  </si>
  <si>
    <t>B19071</t>
  </si>
  <si>
    <t>B18138</t>
  </si>
  <si>
    <t>B20141</t>
  </si>
  <si>
    <t>B18149</t>
  </si>
  <si>
    <t>B18141</t>
  </si>
  <si>
    <t>B22032</t>
  </si>
  <si>
    <t>B18153</t>
  </si>
  <si>
    <t>B18137</t>
  </si>
  <si>
    <t>S14006</t>
  </si>
  <si>
    <t>B18144</t>
  </si>
  <si>
    <t>B22035</t>
  </si>
  <si>
    <t>B19140</t>
  </si>
  <si>
    <t>B18158</t>
  </si>
  <si>
    <t>B18118</t>
  </si>
  <si>
    <t>B18117</t>
  </si>
  <si>
    <t>Library</t>
  </si>
  <si>
    <t xml:space="preserve">Public Utilities </t>
  </si>
  <si>
    <t xml:space="preserve">TBD </t>
  </si>
  <si>
    <t>Multiple</t>
  </si>
  <si>
    <t>FY 2023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</si>
</sst>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 applyFill="1" applyBorder="1"/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49" fontId="0" fillId="0" borderId="0" xfId="0" applyNumberFormat="1" applyBorder="1"/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0" borderId="0" xfId="0" applyFont="1" applyFill="1" applyBorder="1"/>
    <xf numFmtId="49" fontId="1" fillId="0" borderId="0" xfId="1" applyNumberFormat="1"/>
    <xf numFmtId="0" fontId="1" fillId="0" borderId="0" xfId="1" applyFill="1"/>
    <xf numFmtId="0" fontId="0" fillId="0" borderId="0" xfId="1" applyFont="1" applyFill="1"/>
    <xf numFmtId="49" fontId="0" fillId="0" borderId="0" xfId="1" applyNumberFormat="1" applyFont="1" applyFill="1" applyAlignment="1">
      <alignment horizontal="left"/>
    </xf>
    <xf numFmtId="0" fontId="1" fillId="0" borderId="0" xfId="1" applyNumberFormat="1" applyFill="1" applyAlignment="1">
      <alignment horizontal="left"/>
    </xf>
    <xf numFmtId="0" fontId="1" fillId="0" borderId="0" xfId="1" applyFill="1" applyAlignment="1">
      <alignment horizontal="left"/>
    </xf>
    <xf numFmtId="49" fontId="1" fillId="0" borderId="0" xfId="1" applyNumberFormat="1" applyFill="1"/>
    <xf numFmtId="0" fontId="0" fillId="0" borderId="0" xfId="0" applyNumberFormat="1" applyFill="1" applyAlignment="1">
      <alignment horizontal="right"/>
    </xf>
    <xf numFmtId="0" fontId="3" fillId="3" borderId="0" xfId="0" applyFont="1" applyFill="1" applyBorder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8" fillId="0" borderId="0" xfId="0" applyFont="1" applyFill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31"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n, Pian" refreshedDate="44692.414362615738" createdVersion="6" refreshedVersion="6" minRefreshableVersion="3" recordCount="155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01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5">
        <s v="Environmental Services"/>
        <s v="Public Utilities"/>
        <s v="Transportation"/>
        <s v="Parks &amp; Recreation"/>
        <s v="Stormwater"/>
        <s v="Library"/>
        <s v="Public Utilities "/>
        <s v="Real Estate Assets - Facilities"/>
        <s v="" u="1"/>
        <m u="1"/>
        <s v="Real Estate Assets Department" u="1"/>
        <s v="TBD" u="1"/>
        <s v="Parks &amp; Recreation Department" u="1"/>
        <s v="Street Division" u="1"/>
        <e v="#N/A" u="1"/>
        <s v="ADA Compliance and Accessibility Department" u="1"/>
        <s v="Transportation Engineering &amp; Operations Division" u="1"/>
        <s v="Police Department" u="1"/>
        <s v="Fire-Rescue Department" u="1"/>
        <s v="Street" u="1"/>
        <s v="Transportation and Storm Water Department - Storm Water Division" u="1"/>
        <s v="Park &amp; Recreation" u="1"/>
        <s v="TSWD Street" u="1"/>
        <s v="Real Estate Assets" u="1"/>
        <s v="Fleet Services" u="1"/>
        <s v="Pollution Prevention Division" u="1"/>
        <s v="TSWD SWD" u="1"/>
        <s v="Fire-Rescue" u="1"/>
        <s v="Fire-Rescue Department (FS)" u="1"/>
        <s v="Development Services Department" u="1"/>
        <s v="Library Department" u="1"/>
        <s v="ADA" u="1"/>
        <s v="DSD" u="1"/>
        <s v="TSW" u="1"/>
        <s v="Fleet Operations" u="1"/>
        <s v="Transportation and Storm Water Department - Street Division" u="1"/>
        <s v="Fire (FS)" u="1"/>
        <s v="(blank)" u="1"/>
        <s v="TEO" u="1"/>
        <s v="Transportation &amp; Storm Water " u="1"/>
        <s v="Public Utilities Department" u="1"/>
        <s v="Airports Department" u="1"/>
        <s v="Sustainability" u="1"/>
        <s v="Transportation and Storm Water" u="1"/>
        <s v="Transportation &amp; Storm Water" u="1"/>
        <s v="ADA Compliance &amp; Accessibility" u="1"/>
        <s v="PUD Sewer" u="1"/>
        <s v="Police" u="1"/>
        <s v="Citywide" u="1"/>
        <s v="Fire-Rescue Department (Lifeguard)" u="1"/>
        <s v="Transportation &amp; Storm Water Department" u="1"/>
        <s v="PUD Water" u="1"/>
        <s v="Buildings" u="1"/>
        <s v="Parks and Recreation Department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52000" maxValue="54299999.977799997"/>
    </cacheField>
    <cacheField name="Estimated Total Project Cost ($)" numFmtId="166">
      <sharedItems containsSemiMixedTypes="0" containsString="0" containsNumber="1" minValue="126000" maxValue="72349084.993699998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n v="1"/>
    <s v="Organics Processing Facility"/>
    <s v="Organics Processing Facility"/>
    <s v="L17000.2"/>
    <x v="0"/>
    <s v="Design Build"/>
    <n v="44000000"/>
    <n v="49000000"/>
    <s v="FY22"/>
    <s v="Q3"/>
    <s v="FY23"/>
    <s v="Q1"/>
  </r>
  <r>
    <n v="2"/>
    <s v="Lakeside Valve Station Replacement"/>
    <s v="Lakeside Valve Station Replacement"/>
    <s v="S22003"/>
    <x v="1"/>
    <s v="Design Bid Build"/>
    <n v="29472882"/>
    <n v="42397104.987499997"/>
    <s v="FY22"/>
    <s v="Q4"/>
    <s v="FY23"/>
    <s v="Q2"/>
  </r>
  <r>
    <n v="3"/>
    <s v="Asphalt Overlay Group 2200A"/>
    <s v="Asphalt Overlay Group 2200A"/>
    <s v="TBD"/>
    <x v="2"/>
    <s v="TBD "/>
    <n v="5000000"/>
    <n v="6000000"/>
    <s v="FY22"/>
    <s v="Q4"/>
    <s v="FY23"/>
    <s v="Q2"/>
  </r>
  <r>
    <n v="4"/>
    <s v="Asphalt Overlay Group 2200B"/>
    <s v="Asphalt Overlay Group 2200B"/>
    <s v="TBD"/>
    <x v="2"/>
    <s v="TBD "/>
    <n v="5000000"/>
    <n v="6000000"/>
    <s v="FY23"/>
    <s v="Q1"/>
    <s v="FY23"/>
    <s v="Q2"/>
  </r>
  <r>
    <n v="5"/>
    <s v="Miramar Place CNG Facility Upgrades"/>
    <s v="Miramar Place CNG Facility Upgrades"/>
    <s v="B22041"/>
    <x v="0"/>
    <s v="Design Build"/>
    <n v="3100000"/>
    <n v="3700000"/>
    <s v="FY22"/>
    <s v="Q4"/>
    <s v="FY23"/>
    <s v="Q2"/>
  </r>
  <r>
    <n v="6"/>
    <s v="Landfill Gas Collection System Improvements - South Miramar"/>
    <s v="Landfill Gas Collection System Improvements - South Miramar"/>
    <s v="B22079"/>
    <x v="0"/>
    <s v="Design Build"/>
    <n v="2000000"/>
    <n v="2500000"/>
    <s v="FY23"/>
    <s v="Q3"/>
    <s v="FY23"/>
    <s v="Q4"/>
  </r>
  <r>
    <n v="7"/>
    <s v="Miramar Landfill Storm Water Basin Improvements"/>
    <s v="Miramar Landfill Storm Water Basin Improvements"/>
    <s v="L18002.3"/>
    <x v="0"/>
    <s v="Design Bid Build"/>
    <n v="1540800"/>
    <n v="2193000"/>
    <s v="FY22"/>
    <s v="Q4"/>
    <s v="FY23"/>
    <s v="Q1"/>
  </r>
  <r>
    <n v="8"/>
    <s v="Miramar Landfill Office Trailers"/>
    <s v="Miramar Landfill Office Trailers"/>
    <s v="L17000.7"/>
    <x v="0"/>
    <s v="Multiple"/>
    <n v="900000"/>
    <n v="1000000"/>
    <s v="FY22"/>
    <s v="Q4"/>
    <s v="FY23"/>
    <s v="Q1"/>
  </r>
  <r>
    <n v="9"/>
    <s v="PWP Central Facility"/>
    <s v="PWP Central Facility"/>
    <s v="B21151"/>
    <x v="1"/>
    <s v="Design Bid Build"/>
    <n v="30000000"/>
    <n v="45000000"/>
    <s v="FY23"/>
    <s v="Q1"/>
    <s v="FY23"/>
    <s v="Q2"/>
  </r>
  <r>
    <n v="10"/>
    <s v="Miramar PS Improvement"/>
    <s v="Miramar PS Improvement"/>
    <s v="B17190"/>
    <x v="1"/>
    <s v="Design Bid Build"/>
    <n v="9800000"/>
    <n v="12740000"/>
    <s v="FY22"/>
    <s v="Q3"/>
    <s v="FY23"/>
    <s v="Q1"/>
  </r>
  <r>
    <n v="11"/>
    <s v="Olive Grove Community Park ADA Improveme"/>
    <s v="Olive Grove Community Park ADA Improveme"/>
    <s v="S15028"/>
    <x v="3"/>
    <s v="Design Bid Build"/>
    <n v="2298813.9992"/>
    <n v="3068830.9989"/>
    <s v="FY23"/>
    <s v="Q1"/>
    <s v="FY23"/>
    <s v="Q3"/>
  </r>
  <r>
    <n v="12"/>
    <s v="Lake Murray Improv 2 (W)"/>
    <s v="Lake Murray Improv 2 (W)"/>
    <s v="B19135"/>
    <x v="1"/>
    <s v="Design Bid Build"/>
    <n v="10200000"/>
    <n v="13081799.998"/>
    <s v="FY22"/>
    <s v="Q4"/>
    <s v="FY23"/>
    <s v="Q2"/>
  </r>
  <r>
    <n v="13"/>
    <s v="Carmel Del Mar NP Comfort Station - Dev"/>
    <s v="Carmel Del Mar NP Comfort Station - Dev"/>
    <s v="S16034"/>
    <x v="3"/>
    <s v="Design Bid Build"/>
    <n v="1769563.9996"/>
    <n v="2884563.9994000001"/>
    <s v="FY23"/>
    <s v="Q2"/>
    <s v="FY23"/>
    <s v="Q4"/>
  </r>
  <r>
    <n v="14"/>
    <s v="Ocean Air CP Comfort Station &amp; Park Impr"/>
    <s v="Ocean Air CP Comfort Station &amp; Park Impr"/>
    <s v="S16031"/>
    <x v="3"/>
    <s v="Design Bid Build"/>
    <n v="1223020.9992"/>
    <n v="2171792.9988000002"/>
    <s v="FY22"/>
    <s v="Q3"/>
    <s v="FY23"/>
    <s v="Q1"/>
  </r>
  <r>
    <n v="15"/>
    <s v="Sidewalk Replacement Group 1902-CM &amp; LJ"/>
    <s v="Sidewalk Replacement Group 1902-CM &amp; LJ"/>
    <s v="B19013"/>
    <x v="2"/>
    <s v="Design Bid Build"/>
    <n v="3365000"/>
    <n v="3840000"/>
    <s v="FY22"/>
    <s v="Q4"/>
    <s v="FY23"/>
    <s v="Q2"/>
  </r>
  <r>
    <n v="16"/>
    <s v="Maple Canyon Restoration - Phases 1 &amp; 2"/>
    <s v="Maple Canyon Restoration - Phases 1 &amp; 2"/>
    <s v="B12040"/>
    <x v="4"/>
    <s v="Design Bid Build"/>
    <n v="9504293"/>
    <n v="16876996.488000002"/>
    <s v="FY22"/>
    <s v="Q4"/>
    <s v="FY23"/>
    <s v="Q1"/>
  </r>
  <r>
    <n v="17"/>
    <s v="SAN CARLOS BRANCH LIBRARY"/>
    <s v="SAN CARLOS BRANCH LIBRARY"/>
    <s v="S00800"/>
    <x v="5"/>
    <s v="Design Build"/>
    <n v="19544480"/>
    <n v="27039724.7445"/>
    <s v="FY23"/>
    <s v="Q2"/>
    <s v="FY23"/>
    <s v="Q4"/>
  </r>
  <r>
    <n v="18"/>
    <s v="Murphy Canyon Trunk Sewer Repair/Rehab"/>
    <s v="Murphy Canyon Trunk Sewer Repair/Rehab"/>
    <s v="B17005"/>
    <x v="1"/>
    <s v="Design Bid Build"/>
    <n v="29600000"/>
    <n v="39071999.786799997"/>
    <s v="FY23"/>
    <s v="Q1"/>
    <s v="FY23"/>
    <s v="Q3"/>
  </r>
  <r>
    <n v="19"/>
    <s v="Montezuma PPL/Mid City Pipeline Ph 2"/>
    <s v="Montezuma PPL/Mid City Pipeline Ph 2"/>
    <s v="S11026"/>
    <x v="1"/>
    <s v="Design Bid Build"/>
    <n v="33639377"/>
    <n v="46001751.699199997"/>
    <s v="FY22"/>
    <s v="Q4"/>
    <s v="FY23"/>
    <s v="Q1"/>
  </r>
  <r>
    <n v="20"/>
    <s v="Beyer Park Development"/>
    <s v="Beyer Park Development"/>
    <s v="S00752"/>
    <x v="3"/>
    <s v="Design Bid Build"/>
    <n v="20956378.960000001"/>
    <n v="30161378.9254"/>
    <s v="FY23"/>
    <s v="Q1"/>
    <s v="FY23"/>
    <s v="Q3"/>
  </r>
  <r>
    <n v="21"/>
    <s v="Clairemont Mesa East Improv 2 (W)"/>
    <s v="Clairemont Mesa East Improv 2 (W)"/>
    <s v="B20005"/>
    <x v="1"/>
    <s v="Design Bid Build"/>
    <n v="8886728.9432999995"/>
    <n v="11144628.9416"/>
    <s v="FY22"/>
    <s v="Q4"/>
    <s v="FY23"/>
    <s v="Q2"/>
  </r>
  <r>
    <n v="22"/>
    <s v="Mira Mesa Pool &amp; Skate Plaza Ph2"/>
    <s v="Mira Mesa Pool &amp; Skate Plaza Ph2"/>
    <s v="L16002.1"/>
    <x v="3"/>
    <s v="Design Bid Build"/>
    <n v="23607159.967799999"/>
    <n v="32791159.956799999"/>
    <s v="FY22"/>
    <s v="Q4"/>
    <s v="FY23"/>
    <s v="Q2"/>
  </r>
  <r>
    <n v="23"/>
    <s v="El Camino Real to ViaDeLaValle (1/2mile)"/>
    <s v="El Camino Real to ViaDeLaValle (1/2mile)"/>
    <s v="S00856"/>
    <x v="2"/>
    <s v="Design Bid Build"/>
    <n v="39495500"/>
    <n v="61721999.957099997"/>
    <s v="FY23"/>
    <s v="Q2"/>
    <s v="FY23"/>
    <s v="Q4"/>
  </r>
  <r>
    <n v="24"/>
    <s v="Redwood Village/Rolando Park Improv 2(W)"/>
    <s v="Redwood Village/Rolando Park Improv 2(W)"/>
    <s v="B19194"/>
    <x v="1"/>
    <s v="Design Bid Build"/>
    <n v="5866099.9606999997"/>
    <n v="8711199.9586999994"/>
    <s v="FY23"/>
    <s v="Q2"/>
    <s v="FY23"/>
    <s v="Q4"/>
  </r>
  <r>
    <n v="25"/>
    <s v="STORM DRAIN DIVERSION AT THE MBC"/>
    <s v="STORM DRAIN DIVERSION AT THE MBC"/>
    <s v="B19197"/>
    <x v="1"/>
    <s v="Design Bid Build"/>
    <n v="6499999.9751000004"/>
    <n v="7720999.9743999997"/>
    <s v="FY22"/>
    <s v="Q4"/>
    <s v="FY23"/>
    <s v="Q3"/>
  </r>
  <r>
    <n v="26"/>
    <s v="Tecolote Canyon Trunk Sewer Improvement"/>
    <s v="Tecolote Canyon Trunk Sewer Improvement"/>
    <s v="S15020"/>
    <x v="1"/>
    <s v="Design Bid Build"/>
    <n v="38944049.976300001"/>
    <n v="45549999.976199999"/>
    <s v="FY22"/>
    <s v="Q4"/>
    <s v="FY23"/>
    <s v="Q2"/>
  </r>
  <r>
    <n v="27"/>
    <s v="Redwood Village Standpipe Main Replcm."/>
    <s v="Redwood Village Standpipe Main Replcm."/>
    <s v="B15030"/>
    <x v="1"/>
    <s v="Design Bid Build"/>
    <n v="499999.99859999999"/>
    <n v="799999.97660000005"/>
    <s v="FY23"/>
    <s v="Q2"/>
    <s v="FY23"/>
    <s v="Q4"/>
  </r>
  <r>
    <n v="28"/>
    <s v="Sewer &amp; AC Water Group 793A (S)"/>
    <s v="Sewer &amp; AC Water Group 793A (S)"/>
    <s v="B19155"/>
    <x v="1"/>
    <s v="Design Bid Build"/>
    <n v="4877199.9796000002"/>
    <n v="7153299.9780000001"/>
    <s v="FY23"/>
    <s v="Q1"/>
    <s v="FY23"/>
    <s v="Q4"/>
  </r>
  <r>
    <n v="29"/>
    <s v="Adams Ave (1620) Storm Drain Replacement"/>
    <s v="Adams Ave (1620) Storm Drain Replacement"/>
    <s v="B13102"/>
    <x v="4"/>
    <s v="Design Bid Build"/>
    <n v="547889.98160000006"/>
    <n v="1695934.1616"/>
    <s v="FY22"/>
    <s v="Q3"/>
    <s v="FY23"/>
    <s v="Q1"/>
  </r>
  <r>
    <n v="30"/>
    <s v="Morena Pipeline"/>
    <s v="Morena Pipeline"/>
    <s v="S16027"/>
    <x v="1"/>
    <s v="Design Bid Build"/>
    <n v="33444874.9855"/>
    <n v="39609022.984899998"/>
    <s v="FY23"/>
    <s v="Q1"/>
    <s v="FY23"/>
    <s v="Q2"/>
  </r>
  <r>
    <n v="31"/>
    <s v="31st St &amp; Market St School Traffic Sgnal"/>
    <s v="31st St &amp; Market St School Traffic Sgnal"/>
    <s v="B15014"/>
    <x v="2"/>
    <s v="Design Bid Build"/>
    <n v="438899.98609999998"/>
    <n v="776999.98589999997"/>
    <s v="FY23"/>
    <s v="Q2"/>
    <s v="FY23"/>
    <s v="Q4"/>
  </r>
  <r>
    <n v="32"/>
    <s v="Sewer &amp; AC Water Group 793A (W)"/>
    <s v="Sewer &amp; AC Water Group 793A (W)"/>
    <s v="B19160"/>
    <x v="1"/>
    <s v="Design Bid Build"/>
    <n v="1705699.9881"/>
    <n v="2501699.9874999998"/>
    <s v="FY23"/>
    <s v="Q1"/>
    <s v="FY23"/>
    <s v="Q4"/>
  </r>
  <r>
    <n v="33"/>
    <s v="University City Improv 1 (W)"/>
    <s v="University City Improv 1 (W)"/>
    <s v="B19086"/>
    <x v="1"/>
    <s v="Design Bid Build"/>
    <n v="3982799.9892000002"/>
    <n v="5256399.9881999996"/>
    <s v="FY23"/>
    <s v="Q1"/>
    <s v="FY23"/>
    <s v="Q2"/>
  </r>
  <r>
    <n v="34"/>
    <s v="Pressure Reducing Stations Upgrades Phs1"/>
    <s v="Pressure Reducing Stations Upgrades Phs1"/>
    <s v="B16017"/>
    <x v="1"/>
    <s v="Design Bid Build"/>
    <n v="3739999.9907"/>
    <n v="6289999.9889000002"/>
    <s v="FY22"/>
    <s v="Q4"/>
    <s v="FY23"/>
    <s v="Q2"/>
  </r>
  <r>
    <n v="35"/>
    <s v="Highland &amp; Monroe Aves Storm Drain Repl"/>
    <s v="Highland &amp; Monroe Aves Storm Drain Repl"/>
    <s v="B12096"/>
    <x v="4"/>
    <s v="Design Bid Build"/>
    <n v="1585999.9905000001"/>
    <n v="3470144.9904"/>
    <s v="FY22"/>
    <s v="Q4"/>
    <s v="FY23"/>
    <s v="Q2"/>
  </r>
  <r>
    <n v="36"/>
    <s v="Crown Point Drive Roundabouts"/>
    <s v="Crown Point Drive Roundabouts"/>
    <s v="B18009"/>
    <x v="2"/>
    <s v="Design Bid Build"/>
    <n v="2129999.9922000002"/>
    <n v="3663299.9911000002"/>
    <s v="FY23"/>
    <s v="Q1"/>
    <s v="FY23"/>
    <s v="Q3"/>
  </r>
  <r>
    <n v="37"/>
    <s v="MBC Gas Detect Syst Replace"/>
    <s v="MBC Gas Detect Syst Replace"/>
    <s v="B20121"/>
    <x v="1"/>
    <s v="Design Bid Build"/>
    <n v="1979999.9929"/>
    <n v="3048999.9926"/>
    <s v="FY23"/>
    <s v="Q2"/>
    <s v="FY23"/>
    <s v="Q4"/>
  </r>
  <r>
    <n v="38"/>
    <s v="Sewer Group 836"/>
    <s v="Sewer Group 836"/>
    <s v="B13232"/>
    <x v="1"/>
    <s v="Design Bid Build"/>
    <n v="4499999.9981000004"/>
    <n v="7761316.9926000005"/>
    <s v="FY23"/>
    <s v="Q2"/>
    <s v="FY23"/>
    <s v="Q4"/>
  </r>
  <r>
    <n v="39"/>
    <s v="PLWTP Scum Injection Concentrators Impro"/>
    <s v="PLWTP Scum Injection Concentrators Impro"/>
    <s v="B20137"/>
    <x v="1"/>
    <s v="Design Bid Build"/>
    <n v="2197699.9937999998"/>
    <n v="3590553.9929999998"/>
    <s v="FY23"/>
    <s v="Q3"/>
    <s v="FY23"/>
    <s v="Q4"/>
  </r>
  <r>
    <n v="40"/>
    <s v="University City Improv 1 (S)"/>
    <s v="University City Improv 1 (S)"/>
    <s v="B19087"/>
    <x v="1"/>
    <s v="Design Bid Build"/>
    <n v="3513599.9942999999"/>
    <n v="4961799.9935999997"/>
    <s v="FY23"/>
    <s v="Q1"/>
    <s v="FY23"/>
    <s v="Q2"/>
  </r>
  <r>
    <n v="41"/>
    <s v="Hospitality Point Parking Lot Improvemt"/>
    <s v="Hospitality Point Parking Lot Improvemt"/>
    <s v="B19156"/>
    <x v="3"/>
    <s v="Design Bid Build"/>
    <n v="1643618.9942000001"/>
    <n v="2499999.9936000002"/>
    <s v="FY23"/>
    <s v="Q1"/>
    <s v="FY23"/>
    <s v="Q3"/>
  </r>
  <r>
    <n v="42"/>
    <s v="Alvarado Trunk Sewer Phase IV"/>
    <s v="Alvarado Trunk Sewer Phase IV"/>
    <s v="S15019"/>
    <x v="1"/>
    <s v="Design Bid Build"/>
    <n v="54299999.977799997"/>
    <n v="72349084.993699998"/>
    <s v="FY23"/>
    <s v="Q1"/>
    <s v="FY23"/>
    <s v="Q3"/>
  </r>
  <r>
    <n v="43"/>
    <s v="DeAnza North East Parking Lot"/>
    <s v="DeAnza North East Parking Lot"/>
    <s v="B20107"/>
    <x v="3"/>
    <s v="Design Bid Build"/>
    <n v="735532.99399999995"/>
    <n v="1404799.9938999999"/>
    <s v="FY23"/>
    <s v="Q2"/>
    <s v="FY23"/>
    <s v="Q4"/>
  </r>
  <r>
    <n v="44"/>
    <s v="Egger/South Bay Comm Pk ADA Improvements"/>
    <s v="Egger/South Bay Comm Pk ADA Improvements"/>
    <s v="S15031"/>
    <x v="3"/>
    <s v="Design Bid Build"/>
    <n v="3799999.9961999999"/>
    <n v="5579999.9943000004"/>
    <s v="FY23"/>
    <s v="Q2"/>
    <s v="FY23"/>
    <s v="Q4"/>
  </r>
  <r>
    <n v="45"/>
    <s v="North Park Mini Park Ped Improvements"/>
    <s v="North Park Mini Park Ped Improvements"/>
    <s v="B17102"/>
    <x v="2"/>
    <s v="Design Bid Build"/>
    <n v="1699899.9957999999"/>
    <n v="2844166.9945999999"/>
    <s v="FY23"/>
    <s v="Q1"/>
    <s v="FY23"/>
    <s v="Q3"/>
  </r>
  <r>
    <n v="46"/>
    <s v="Logan Heights LID (South)"/>
    <s v="Logan Heights LID (South)"/>
    <s v="B15051"/>
    <x v="4"/>
    <s v="Design Bid Build"/>
    <n v="3700000"/>
    <n v="5699999.9946999997"/>
    <s v="FY22"/>
    <s v="Q4"/>
    <s v="FY23"/>
    <s v="Q2"/>
  </r>
  <r>
    <n v="47"/>
    <s v="Hospitality Point Comfort Station Imp"/>
    <s v="Hospitality Point Comfort Station Imp"/>
    <s v="B19179"/>
    <x v="3"/>
    <s v="Design Bid Build"/>
    <n v="1245499.9956"/>
    <n v="2234999.9947000002"/>
    <s v="FY23"/>
    <s v="Q1"/>
    <s v="FY23"/>
    <s v="Q3"/>
  </r>
  <r>
    <n v="48"/>
    <s v="Crown Point Playground Improvements"/>
    <s v="Crown Point Playground Improvements"/>
    <s v="B19021"/>
    <x v="3"/>
    <s v="Design Bid Build"/>
    <n v="1464515.9959"/>
    <n v="2708499.9948"/>
    <s v="FY22"/>
    <s v="Q4"/>
    <s v="FY23"/>
    <s v="Q2"/>
  </r>
  <r>
    <n v="49"/>
    <s v="AC Water &amp; Sewer Group 1040 (W)"/>
    <s v="AC Water &amp; Sewer Group 1040 (W)"/>
    <s v="B18068"/>
    <x v="1"/>
    <s v="Design Bid Build"/>
    <n v="5050700"/>
    <n v="7539299.9950000001"/>
    <s v="FY23"/>
    <s v="Q2"/>
    <s v="FY23"/>
    <s v="Q4"/>
  </r>
  <r>
    <n v="50"/>
    <s v="Crown Point Parking Lot Improvements"/>
    <s v="Crown Point Parking Lot Improvements"/>
    <s v="B19022"/>
    <x v="3"/>
    <s v="Design Bid Build"/>
    <n v="1104515.9968999999"/>
    <n v="1771999.9961999999"/>
    <s v="FY22"/>
    <s v="Q4"/>
    <s v="FY23"/>
    <s v="Q2"/>
  </r>
  <r>
    <n v="51"/>
    <s v="Rancho Penasquitos Improv 2 (w)"/>
    <s v="Rancho Penasquitos Improv 2 (w)"/>
    <s v="B21076"/>
    <x v="1"/>
    <s v="Design Bid Build"/>
    <n v="1753999.9971"/>
    <n v="2757299.9966000002"/>
    <s v="FY22"/>
    <s v="Q4"/>
    <s v="FY23"/>
    <s v="Q3"/>
  </r>
  <r>
    <n v="52"/>
    <s v="Street Reconstruction Group 1801"/>
    <s v="Street Reconstruction Group 1801"/>
    <s v="B17188"/>
    <x v="2"/>
    <s v="Design Bid Build"/>
    <n v="8200000"/>
    <n v="12709999.997"/>
    <s v="FY22"/>
    <s v="Q4"/>
    <s v="FY23"/>
    <s v="Q2"/>
  </r>
  <r>
    <n v="53"/>
    <s v="Sewer Group 806"/>
    <s v="Sewer Group 806"/>
    <s v="B00406"/>
    <x v="1"/>
    <s v="Design Bid Build"/>
    <n v="1224989"/>
    <n v="1941557.997"/>
    <s v="FY22"/>
    <s v="Q4"/>
    <s v="FY23"/>
    <s v="Q2"/>
  </r>
  <r>
    <n v="54"/>
    <s v="Signal Mods in Barrio Logan"/>
    <s v="Signal Mods in Barrio Logan"/>
    <s v="B13010"/>
    <x v="2"/>
    <s v="Design Bid Build"/>
    <n v="508999.99699999997"/>
    <n v="648399.99699999997"/>
    <s v="FY22"/>
    <s v="Q4"/>
    <s v="FY23"/>
    <s v="Q2"/>
  </r>
  <r>
    <n v="1"/>
    <s v="Water &amp; Sewer Group 965 (W)"/>
    <s v="Water &amp; Sewer Group 965 (W)"/>
    <s v="B12057"/>
    <x v="1"/>
    <s v="Design Bid Build"/>
    <n v="3418665.9986"/>
    <n v="5471486.9972999999"/>
    <s v="FY22"/>
    <s v="Q4"/>
    <s v="FY23"/>
    <s v="Q1"/>
  </r>
  <r>
    <n v="2"/>
    <s v="Cañon Street Pocket Park"/>
    <s v="Cañon Street Pocket Park"/>
    <s v="S16047"/>
    <x v="3"/>
    <s v="Design Bid Build"/>
    <n v="1374349.9983000001"/>
    <n v="2867314.8974000001"/>
    <s v="FY22"/>
    <s v="Q4"/>
    <s v="FY23"/>
    <s v="Q1"/>
  </r>
  <r>
    <n v="3"/>
    <s v="John F Kennedy Neighborhood Park Improve"/>
    <s v="John F Kennedy Neighborhood Park Improve"/>
    <s v="B18005"/>
    <x v="3"/>
    <s v="Design Bid Build"/>
    <n v="1859668"/>
    <n v="3552773.9975999999"/>
    <s v="FY22"/>
    <s v="Q4"/>
    <s v="FY23"/>
    <s v="Q2"/>
  </r>
  <r>
    <n v="4"/>
    <s v="Solana Highlands NP-Comfort Station"/>
    <s v="Solana Highlands NP-Comfort Station"/>
    <s v="S16032"/>
    <x v="3"/>
    <s v="Design Bid Build"/>
    <n v="1564899.9985"/>
    <n v="2444541.5976999998"/>
    <s v="FY22"/>
    <s v="Q4"/>
    <s v="FY23"/>
    <s v="Q2"/>
  </r>
  <r>
    <n v="5"/>
    <s v="Otay 2nd Pipeline Phase 3"/>
    <s v="Otay 2nd Pipeline Phase 3"/>
    <s v="B16158"/>
    <x v="1"/>
    <s v="Design Bid Build"/>
    <n v="10115999.9977"/>
    <n v="12635999.9977"/>
    <s v="FY23"/>
    <s v="Q1"/>
    <s v="FY23"/>
    <s v="Q3"/>
  </r>
  <r>
    <n v="6"/>
    <s v="University Avenue Complete Street Phase1"/>
    <s v="University Avenue Complete Street Phase1"/>
    <s v="S18001"/>
    <x v="2"/>
    <s v="Design Bid Build"/>
    <n v="6921000"/>
    <n v="10874459.9979"/>
    <s v="FY22"/>
    <s v="Q4"/>
    <s v="FY23"/>
    <s v="Q2"/>
  </r>
  <r>
    <n v="7"/>
    <s v="ADA Mid-City MS TSW-1"/>
    <s v="ADA Mid-City MS TSW-1"/>
    <s v="B18054"/>
    <x v="2"/>
    <s v="Design Bid Build"/>
    <n v="872999.99820000003"/>
    <n v="1362799.7080000001"/>
    <s v="FY22"/>
    <s v="Q4"/>
    <s v="FY23"/>
    <s v="Q2"/>
  </r>
  <r>
    <n v="8"/>
    <s v="Clairemont Mesa East Improv 2 (S)"/>
    <s v="Clairemont Mesa East Improv 2 (S)"/>
    <s v="B20004"/>
    <x v="1"/>
    <s v="Design Bid Build"/>
    <n v="467726.99819999997"/>
    <n v="1070899.9981"/>
    <s v="FY22"/>
    <s v="Q4"/>
    <s v="FY23"/>
    <s v="Q2"/>
  </r>
  <r>
    <n v="9"/>
    <s v="Kensington Hts #2 Series Circuit Upgrade"/>
    <s v="Kensington Hts #2 Series Circuit Upgrade"/>
    <s v="B17146"/>
    <x v="2"/>
    <s v="Design Bid Build"/>
    <n v="2320999.9983000001"/>
    <n v="2799999.9983000001"/>
    <s v="FY23"/>
    <s v="Q1"/>
    <s v="FY23"/>
    <s v="Q4"/>
  </r>
  <r>
    <n v="10"/>
    <s v="Carmel Valley CP - Turf Upgrades"/>
    <s v="Carmel Valley CP - Turf Upgrades"/>
    <s v="S16029"/>
    <x v="3"/>
    <s v="Design Bid Build"/>
    <n v="3468541.9985000002"/>
    <n v="4774120.9983999999"/>
    <s v="FY22"/>
    <s v="Q4"/>
    <s v="FY23"/>
    <s v="Q1"/>
  </r>
  <r>
    <n v="11"/>
    <s v="EMTS Boat Dock Esplanade"/>
    <s v="EMTS Boat Dock Esplanade"/>
    <s v="S00319"/>
    <x v="1"/>
    <s v="Design Bid Build"/>
    <n v="2160380"/>
    <n v="3430850.9985000002"/>
    <s v="FY22"/>
    <s v="Q3"/>
    <s v="FY23"/>
    <s v="Q1"/>
  </r>
  <r>
    <n v="12"/>
    <s v="La Media Road Improvements"/>
    <s v="La Media Road Improvements"/>
    <s v="S15018"/>
    <x v="2"/>
    <s v="Design Bid Build"/>
    <n v="38699999.999300003"/>
    <n v="50999999.998599999"/>
    <s v="FY23"/>
    <s v="Q2"/>
    <s v="FY23"/>
    <s v="Q4"/>
  </r>
  <r>
    <n v="13"/>
    <s v="La Jolla Improv 2 (W)"/>
    <s v="La Jolla Improv 2 (W)"/>
    <s v="B19117"/>
    <x v="1"/>
    <s v="Design Bid Build"/>
    <n v="5732500"/>
    <n v="8268199.9985999996"/>
    <s v="FY23"/>
    <s v="Q1"/>
    <s v="FY23"/>
    <s v="Q3"/>
  </r>
  <r>
    <n v="14"/>
    <s v="Southcrest Green Infrastructure (GI)"/>
    <s v="Southcrest Green Infrastructure (GI)"/>
    <s v="B16112"/>
    <x v="4"/>
    <s v="Design Bid Build"/>
    <n v="2645999.9989999998"/>
    <n v="3999999.9986999999"/>
    <s v="FY22"/>
    <s v="Q4"/>
    <s v="FY23"/>
    <s v="Q1"/>
  </r>
  <r>
    <n v="15"/>
    <s v="Jerabek Park Improvements"/>
    <s v="Jerabek Park Improvements"/>
    <s v="S20007"/>
    <x v="3"/>
    <s v="Design Bid Build"/>
    <n v="4651192"/>
    <n v="7026399.9988000002"/>
    <s v="FY23"/>
    <s v="Q1"/>
    <s v="FY23"/>
    <s v="Q3"/>
  </r>
  <r>
    <n v="16"/>
    <s v="Mission Bay Athletic Comfort Station Mod"/>
    <s v="Mission Bay Athletic Comfort Station Mod"/>
    <s v="B17179"/>
    <x v="3"/>
    <s v="Design Bid Build"/>
    <n v="2097907.9999000002"/>
    <n v="3097999.9988000002"/>
    <s v="FY23"/>
    <s v="Q2"/>
    <s v="FY23"/>
    <s v="Q4"/>
  </r>
  <r>
    <n v="17"/>
    <s v="Clairemont Mesa West Improv 1 (S)"/>
    <s v="Clairemont Mesa West Improv 1 (S)"/>
    <s v="B20033"/>
    <x v="1"/>
    <s v="Design Bid Build"/>
    <n v="3334299.9997999999"/>
    <n v="4768199.9989"/>
    <s v="FY23"/>
    <s v="Q2"/>
    <s v="FY23"/>
    <s v="Q4"/>
  </r>
  <r>
    <n v="18"/>
    <s v="Paradise Hills Improv 1 (S)"/>
    <s v="Paradise Hills Improv 1 (S)"/>
    <s v="B20024"/>
    <x v="1"/>
    <s v="Design Bid Build"/>
    <n v="2986536"/>
    <n v="4403199.9989"/>
    <s v="FY22"/>
    <s v="Q4"/>
    <s v="FY23"/>
    <s v="Q2"/>
  </r>
  <r>
    <n v="19"/>
    <s v="North Cove Comfort Station Imp"/>
    <s v="North Cove Comfort Station Imp"/>
    <s v="B18234"/>
    <x v="3"/>
    <s v="Design Bid Build"/>
    <n v="1378334"/>
    <n v="2299999.9989"/>
    <s v="FY22"/>
    <s v="Q4"/>
    <s v="FY23"/>
    <s v="Q2"/>
  </r>
  <r>
    <n v="20"/>
    <s v="Coral Gate NP Playground Improvements"/>
    <s v="Coral Gate NP Playground Improvements"/>
    <s v="B20057"/>
    <x v="3"/>
    <s v="Design Bid Build"/>
    <n v="2400500"/>
    <n v="4029999.9989999998"/>
    <s v="FY23"/>
    <s v="Q2"/>
    <s v="FY23"/>
    <s v="Q4"/>
  </r>
  <r>
    <n v="21"/>
    <s v="Bay Ho Improv 3 (W)"/>
    <s v="Bay Ho Improv 3 (W)"/>
    <s v="B19134"/>
    <x v="1"/>
    <s v="Design Build"/>
    <n v="2820199.9997"/>
    <n v="3869499.9989999998"/>
    <s v="FY23"/>
    <s v="Q3"/>
    <s v="FY23"/>
    <s v="Q3"/>
  </r>
  <r>
    <n v="22"/>
    <s v="Clairemont Mesa West Improv 1 (W)"/>
    <s v="Clairemont Mesa West Improv 1 (W)"/>
    <s v="B20032"/>
    <x v="1"/>
    <s v="Design Bid Build"/>
    <n v="187599.99909999999"/>
    <n v="309899.99900000001"/>
    <s v="FY23"/>
    <s v="Q2"/>
    <s v="FY23"/>
    <s v="Q4"/>
  </r>
  <r>
    <n v="23"/>
    <s v="Carmel Grove NP-Comfort Station"/>
    <s v="Carmel Grove NP-Comfort Station"/>
    <s v="S16038"/>
    <x v="3"/>
    <s v="Design Bid Build"/>
    <n v="971018.99950000003"/>
    <n v="2004241.959"/>
    <s v="FY22"/>
    <s v="Q4"/>
    <s v="FY23"/>
    <s v="Q2"/>
  </r>
  <r>
    <n v="24"/>
    <s v="Sage Canyon NP Concession Bldg-Develop"/>
    <s v="Sage Canyon NP Concession Bldg-Develop"/>
    <s v="S16035"/>
    <x v="3"/>
    <s v="Design Bid Build"/>
    <n v="1080898.6694"/>
    <n v="1910548.2990000001"/>
    <s v="FY23"/>
    <s v="Q2"/>
    <s v="FY23"/>
    <s v="Q4"/>
  </r>
  <r>
    <n v="25"/>
    <s v="Mid-City &amp; Eastern Area Signal Mods"/>
    <s v="Mid-City &amp; Eastern Area Signal Mods"/>
    <s v="B17128"/>
    <x v="2"/>
    <s v="Design Bid Build"/>
    <n v="851029.99919999996"/>
    <n v="1386625.9990000001"/>
    <s v="FY22"/>
    <s v="Q4"/>
    <s v="FY23"/>
    <s v="Q2"/>
  </r>
  <r>
    <n v="26"/>
    <s v="Downtown Complete St Impl Phase 3A1"/>
    <s v="Downtown Complete St Impl Phase 3A1"/>
    <s v="B19144"/>
    <x v="2"/>
    <s v="Design Bid Build"/>
    <n v="3530000"/>
    <n v="5489999.9990999997"/>
    <s v="FY23"/>
    <s v="Q1"/>
    <s v="FY23"/>
    <s v="Q2"/>
  </r>
  <r>
    <n v="27"/>
    <s v="STORM WATER DIVERSION AT THE SBWRP"/>
    <s v="STORM WATER DIVERSION AT THE SBWRP"/>
    <s v="B20002"/>
    <x v="1"/>
    <s v="Design Bid Build"/>
    <n v="2537900"/>
    <n v="3908099.9991000001"/>
    <s v="FY22"/>
    <s v="Q3"/>
    <s v="FY23"/>
    <s v="Q1"/>
  </r>
  <r>
    <n v="28"/>
    <s v="Dusty Rhodes Comfort Station Improvement"/>
    <s v="Dusty Rhodes Comfort Station Improvement"/>
    <s v="B19180"/>
    <x v="3"/>
    <s v="Design Bid Build"/>
    <n v="1015640"/>
    <n v="1943999.9992"/>
    <s v="FY22"/>
    <s v="Q3"/>
    <s v="FY23"/>
    <s v="Q1"/>
  </r>
  <r>
    <n v="29"/>
    <s v="Sunset Point Parking Lot Improvements"/>
    <s v="Sunset Point Parking Lot Improvements"/>
    <s v="B19159"/>
    <x v="3"/>
    <s v="Design Bid Build"/>
    <n v="502581.99930000002"/>
    <n v="798081.99919999996"/>
    <s v="FY23"/>
    <s v="Q1"/>
    <s v="FY23"/>
    <s v="Q3"/>
  </r>
  <r>
    <n v="30"/>
    <s v="La Jolla Improv 2 (S)"/>
    <s v="La Jolla Improv 2 (S)"/>
    <s v="B19105"/>
    <x v="1"/>
    <s v="Design Bid Build"/>
    <n v="2766300"/>
    <n v="4161699.9992999998"/>
    <s v="FY23"/>
    <s v="Q1"/>
    <s v="FY23"/>
    <s v="Q3"/>
  </r>
  <r>
    <n v="31"/>
    <s v="Foothill Blvd &amp; Loring St Roundabout"/>
    <s v="Foothill Blvd &amp; Loring St Roundabout"/>
    <s v="B18008"/>
    <x v="2"/>
    <s v="Design Bid Build"/>
    <n v="1864775"/>
    <n v="2859699.9992999998"/>
    <s v="FY22"/>
    <s v="Q4"/>
    <s v="FY23"/>
    <s v="Q2"/>
  </r>
  <r>
    <n v="32"/>
    <s v="Sidewalk Replacement Group 1903-SE &amp; CH"/>
    <s v="Sidewalk Replacement Group 1903-SE &amp; CH"/>
    <s v="B19014"/>
    <x v="2"/>
    <s v="Design Bid Build"/>
    <n v="1516483"/>
    <n v="1809006.9993"/>
    <s v="FY22"/>
    <s v="Q4"/>
    <s v="FY23"/>
    <s v="Q3"/>
  </r>
  <r>
    <n v="33"/>
    <s v="Tecolote Cyn GC Water Conn"/>
    <s v="Tecolote Cyn GC Water Conn"/>
    <s v="B15203"/>
    <x v="1"/>
    <s v="Design Bid Build"/>
    <n v="449999.99930000002"/>
    <n v="525499.99930000002"/>
    <s v="FY22"/>
    <s v="Q4"/>
    <s v="FY23"/>
    <s v="Q2"/>
  </r>
  <r>
    <n v="34"/>
    <s v="Asphalt Overlay Group 2110"/>
    <s v="Asphalt Overlay Group 2110"/>
    <s v="B21089"/>
    <x v="2"/>
    <s v="Design Bid Build"/>
    <n v="7384901"/>
    <n v="9060524.9993999992"/>
    <s v="FY22"/>
    <s v="Q3"/>
    <s v="FY23"/>
    <s v="Q1"/>
  </r>
  <r>
    <n v="35"/>
    <s v="Morena Bl &amp; W. Bernardo Medians"/>
    <s v="Morena Bl &amp; W. Bernardo Medians"/>
    <s v="B15015"/>
    <x v="2"/>
    <s v="Multiple"/>
    <n v="213500.05"/>
    <n v="433261.09940000001"/>
    <s v="FY22"/>
    <s v="Q4"/>
    <s v="FY23"/>
    <s v="Q2"/>
  </r>
  <r>
    <n v="36"/>
    <s v="Ventura Comfort Station Imp"/>
    <s v="Ventura Comfort Station Imp"/>
    <s v="B18227"/>
    <x v="3"/>
    <s v="Design Bid Build"/>
    <n v="1964999.9998999999"/>
    <n v="3109999.9994000001"/>
    <s v="FY23"/>
    <s v="Q1"/>
    <s v="FY23"/>
    <s v="Q3"/>
  </r>
  <r>
    <n v="37"/>
    <s v="Block 6DD1 (Clairemont Mesa)Rd Imp UU410"/>
    <s v="Block 6DD1 (Clairemont Mesa)Rd Imp UU410"/>
    <s v="B18142"/>
    <x v="2"/>
    <s v="Design Bid Build"/>
    <n v="1475215"/>
    <n v="1959763.9994000001"/>
    <s v="FY22"/>
    <s v="Q4"/>
    <s v="FY23"/>
    <s v="Q2"/>
  </r>
  <r>
    <n v="38"/>
    <s v="Plumosa Park Series Circuit Conversion"/>
    <s v="Plumosa Park Series Circuit Conversion"/>
    <s v="B17101"/>
    <x v="2"/>
    <s v="Design Bid Build"/>
    <n v="975999.99939999997"/>
    <n v="1449999.9994000001"/>
    <s v="FY22"/>
    <s v="Q3"/>
    <s v="FY23"/>
    <s v="Q1"/>
  </r>
  <r>
    <n v="39"/>
    <s v="El Carmel Comfort Station Improvements"/>
    <s v="El Carmel Comfort Station Improvements"/>
    <s v="B18226"/>
    <x v="3"/>
    <s v="Design Bid Build"/>
    <n v="1440999.9998999999"/>
    <n v="2419999.9994999999"/>
    <s v="FY23"/>
    <s v="Q1"/>
    <s v="FY23"/>
    <s v="Q3"/>
  </r>
  <r>
    <n v="40"/>
    <s v="West Sycamore Staging Area"/>
    <s v="West Sycamore Staging Area"/>
    <s v="B20054"/>
    <x v="3"/>
    <s v="Design Bid Build"/>
    <n v="1060000"/>
    <n v="1877999.9996"/>
    <s v="FY23"/>
    <s v="Q2"/>
    <s v="FY23"/>
    <s v="Q3"/>
  </r>
  <r>
    <n v="41"/>
    <s v="Camino Del Rio West &amp; Moore St Median"/>
    <s v="Camino Del Rio West &amp; Moore St Median"/>
    <s v="B19049"/>
    <x v="2"/>
    <s v="Design Bid Build"/>
    <n v="1189000"/>
    <n v="1828199.9996"/>
    <s v="FY22"/>
    <s v="Q4"/>
    <s v="FY23"/>
    <s v="Q2"/>
  </r>
  <r>
    <n v="42"/>
    <s v="Block 1M (La Jolla 4) Rd Imp UU659_RP"/>
    <s v="Block 1M (La Jolla 4) Rd Imp UU659_RP"/>
    <s v="B18155"/>
    <x v="2"/>
    <s v="Design Bid Build"/>
    <n v="1292379.53"/>
    <n v="1787182.1595999999"/>
    <s v="FY22"/>
    <s v="Q4"/>
    <s v="FY23"/>
    <s v="Q2"/>
  </r>
  <r>
    <n v="43"/>
    <s v="Chicano Park Improvements Phase III"/>
    <s v="Chicano Park Improvements Phase III"/>
    <s v="B20060"/>
    <x v="3"/>
    <s v="Design Bid Build"/>
    <n v="825450"/>
    <n v="1608154.7396"/>
    <s v="FY22"/>
    <s v="Q4"/>
    <s v="FY23"/>
    <s v="Q2"/>
  </r>
  <r>
    <n v="44"/>
    <s v="Carmel Mission NP Comfort Station Develo"/>
    <s v="Carmel Mission NP Comfort Station Develo"/>
    <s v="S16039"/>
    <x v="3"/>
    <s v="Design Bid Build"/>
    <n v="647899.99959999998"/>
    <n v="1409733.3995999999"/>
    <s v="FY22"/>
    <s v="Q4"/>
    <s v="FY23"/>
    <s v="Q2"/>
  </r>
  <r>
    <n v="45"/>
    <s v="AC Water &amp; Sewer Group 1040 (S)"/>
    <s v="AC Water &amp; Sewer Group 1040 (S)"/>
    <s v="B18066"/>
    <x v="1"/>
    <s v="Design Bid Build"/>
    <n v="1568500"/>
    <n v="2278799.9996000002"/>
    <s v="FY23"/>
    <s v="Q2"/>
    <s v="FY23"/>
    <s v="Q4"/>
  </r>
  <r>
    <n v="46"/>
    <s v="Water &amp; Sewer Group 965 (S)"/>
    <s v="Water &amp; Sewer Group 965 (S)"/>
    <s v="B12048"/>
    <x v="1"/>
    <s v="Design Bid Build"/>
    <n v="3109200"/>
    <n v="4797084.9996999996"/>
    <s v="FY22"/>
    <s v="Q4"/>
    <s v="FY23"/>
    <s v="Q1"/>
  </r>
  <r>
    <n v="47"/>
    <s v="31st Street (Market-L St) Rd Imp UU11"/>
    <s v="31st Street (Market-L St) Rd Imp UU11"/>
    <s v="B18147"/>
    <x v="2"/>
    <s v="Design Bid Build"/>
    <n v="614250"/>
    <n v="890845.77969999996"/>
    <s v="FY22"/>
    <s v="Q4"/>
    <s v="FY23"/>
    <s v="Q2"/>
  </r>
  <r>
    <n v="48"/>
    <s v="Citywide Street Lights 1901"/>
    <s v="Citywide Street Lights 1901"/>
    <s v="B19052"/>
    <x v="2"/>
    <s v="Design Bid Build"/>
    <n v="124309.99980000001"/>
    <n v="185460.99969999999"/>
    <s v="FY23"/>
    <s v="Q1"/>
    <s v="FY23"/>
    <s v="Q2"/>
  </r>
  <r>
    <n v="49"/>
    <s v="Paradise Hills Improv 1 (W)"/>
    <s v="Paradise Hills Improv 1 (W)"/>
    <s v="B20025"/>
    <x v="1"/>
    <s v="Design Bid Build"/>
    <n v="1341364"/>
    <n v="1880899.9997"/>
    <s v="FY22"/>
    <s v="Q4"/>
    <s v="FY23"/>
    <s v="Q2"/>
  </r>
  <r>
    <n v="50"/>
    <s v="Mira Mesa South Storm Drain Replacement"/>
    <s v="Mira Mesa South Storm Drain Replacement"/>
    <s v="B16175"/>
    <x v="4"/>
    <s v="Design Bid Build"/>
    <n v="680000"/>
    <n v="1619999.9997"/>
    <s v="FY22"/>
    <s v="Q4"/>
    <s v="FY23"/>
    <s v="Q2"/>
  </r>
  <r>
    <n v="51"/>
    <s v="Mission Bl(Loring-Turquoise) Rd Imp UU30"/>
    <s v="Mission Bl(Loring-Turquoise) Rd Imp UU30"/>
    <s v="B18140"/>
    <x v="2"/>
    <s v="Design Bid Build"/>
    <n v="928762.99970000004"/>
    <n v="1249201.1497"/>
    <s v="FY22"/>
    <s v="Q4"/>
    <s v="FY23"/>
    <s v="Q2"/>
  </r>
  <r>
    <n v="52"/>
    <s v="Citywide Street Lights Group 1702"/>
    <s v="Citywide Street Lights Group 1702"/>
    <s v="B17051"/>
    <x v="2"/>
    <s v="Design Bid Build"/>
    <n v="458844.1997"/>
    <n v="749144.1997"/>
    <s v="FY21"/>
    <s v="Q4"/>
    <s v="FY23"/>
    <s v="Q1"/>
  </r>
  <r>
    <n v="53"/>
    <s v="Citywide Street Lights Group 1701"/>
    <s v="Citywide Street Lights Group 1701"/>
    <s v="B17050"/>
    <x v="2"/>
    <s v="Design Bid Build"/>
    <n v="419499.99969999999"/>
    <n v="705599.99970000004"/>
    <s v="FY21"/>
    <s v="Q4"/>
    <s v="FY23"/>
    <s v="Q1"/>
  </r>
  <r>
    <n v="54"/>
    <s v="31st St @ National Ave Traffic Signal"/>
    <s v="31st St @ National Ave Traffic Signal"/>
    <s v="B17019"/>
    <x v="2"/>
    <s v="Design Bid Build"/>
    <n v="398999.99969999999"/>
    <n v="624799.99970000004"/>
    <s v="FY23"/>
    <s v="Q1"/>
    <s v="FY23"/>
    <s v="Q3"/>
  </r>
  <r>
    <n v="55"/>
    <s v="San Vicente PH I-II Rd Imp UU505-UU506"/>
    <s v="San Vicente PH I-II Rd Imp UU505-UU506"/>
    <s v="B17098"/>
    <x v="2"/>
    <s v="Design Bid Build"/>
    <n v="829053.14980000001"/>
    <n v="1175515.5797999999"/>
    <s v="FY22"/>
    <s v="Q4"/>
    <s v="FY23"/>
    <s v="Q2"/>
  </r>
  <r>
    <n v="56"/>
    <s v="Cass (Grand-Pacific Bch Dr) Rd Imp UU143"/>
    <s v="Cass (Grand-Pacific Bch Dr) Rd Imp UU143"/>
    <s v="B18148"/>
    <x v="2"/>
    <s v="Design Bid Build"/>
    <n v="603750"/>
    <n v="815674.09979999997"/>
    <s v="FY22"/>
    <s v="Q4"/>
    <s v="FY23"/>
    <s v="Q2"/>
  </r>
  <r>
    <n v="57"/>
    <s v="Ash Street Signal Mods"/>
    <s v="Ash Street Signal Mods"/>
    <s v="B18069"/>
    <x v="2"/>
    <s v="Design Bid Build"/>
    <n v="435042"/>
    <n v="772552.99979999999"/>
    <s v="FY23"/>
    <s v="Q1"/>
    <s v="FY23"/>
    <s v="Q3"/>
  </r>
  <r>
    <n v="58"/>
    <s v="Hughes St (58th St-Jodi St) Rd Imp UU101"/>
    <s v="Hughes St (58th St-Jodi St) Rd Imp UU101"/>
    <s v="B18151"/>
    <x v="2"/>
    <s v="Design Bid Build"/>
    <n v="509250"/>
    <n v="738462.99979999999"/>
    <s v="FY22"/>
    <s v="Q4"/>
    <s v="FY23"/>
    <s v="Q2"/>
  </r>
  <r>
    <n v="59"/>
    <s v="70th-Alvarado to Saranac-Sidewalk"/>
    <s v="70th-Alvarado to Saranac-Sidewalk"/>
    <s v="B17065"/>
    <x v="2"/>
    <s v="Design Bid Build"/>
    <n v="304425"/>
    <n v="647824.99979999999"/>
    <s v="FY22"/>
    <s v="Q4"/>
    <s v="FY23"/>
    <s v="Q1"/>
  </r>
  <r>
    <n v="60"/>
    <s v="Chatsworth Blvd RRFB &amp; Ped Refuge Island"/>
    <s v="Chatsworth Blvd RRFB &amp; Ped Refuge Island"/>
    <s v="B21117"/>
    <x v="2"/>
    <s v="Design Bid Build"/>
    <n v="337024.9999"/>
    <n v="555799.99979999999"/>
    <s v="FY23"/>
    <s v="Q2"/>
    <s v="FY23"/>
    <s v="Q4"/>
  </r>
  <r>
    <n v="61"/>
    <s v="25th (SB) (Coronado-Grove) Rd Imp UU995"/>
    <s v="25th (SB) (Coronado-Grove) Rd Imp UU995"/>
    <s v="B18150"/>
    <x v="2"/>
    <s v="Design Bid Build"/>
    <n v="165000"/>
    <n v="287462.99979999999"/>
    <s v="FY22"/>
    <s v="Q4"/>
    <s v="FY23"/>
    <s v="Q2"/>
  </r>
  <r>
    <n v="62"/>
    <s v="Morena Improv 1 (W)"/>
    <s v="Morena Improv 1 (W)"/>
    <s v="B19028"/>
    <x v="1"/>
    <s v="Design Bid Build"/>
    <n v="6277458"/>
    <n v="8585195.9998000003"/>
    <s v="FY22"/>
    <s v="Q4"/>
    <s v="FY23"/>
    <s v="Q1"/>
  </r>
  <r>
    <n v="63"/>
    <s v="Morena Improv1 (S)"/>
    <s v="Morena Improv1 (S)"/>
    <s v="B19025"/>
    <x v="1"/>
    <s v="Design Bid Build"/>
    <n v="2935420"/>
    <n v="4486810.9998000003"/>
    <s v="FY22"/>
    <s v="Q4"/>
    <s v="FY23"/>
    <s v="Q1"/>
  </r>
  <r>
    <n v="64"/>
    <s v="Carmel Knoll NP-Comfort Station"/>
    <s v="Carmel Knoll NP-Comfort Station"/>
    <s v="S16033"/>
    <x v="3"/>
    <s v="Design Bid Build"/>
    <n v="587000"/>
    <n v="1409332.1998999999"/>
    <s v="FY22"/>
    <s v="Q4"/>
    <s v="FY23"/>
    <s v="Q2"/>
  </r>
  <r>
    <n v="65"/>
    <s v="DeAnza North Parking Lot Improvements"/>
    <s v="DeAnza North Parking Lot Improvements"/>
    <s v="B18220"/>
    <x v="3"/>
    <s v="Design Bid Build"/>
    <n v="798787"/>
    <n v="1334978.9998999999"/>
    <s v="FY22"/>
    <s v="Q3"/>
    <s v="FY23"/>
    <s v="Q2"/>
  </r>
  <r>
    <n v="66"/>
    <s v="Howard PHI-II(Park-Texas) Rd Imp UU71-72"/>
    <s v="Howard PHI-II(Park-Texas) Rd Imp UU71-72"/>
    <s v="B18136"/>
    <x v="2"/>
    <s v="Design Bid Build"/>
    <n v="351052.14990000002"/>
    <n v="736105.41989999998"/>
    <s v="FY22"/>
    <s v="Q4"/>
    <s v="FY23"/>
    <s v="Q2"/>
  </r>
  <r>
    <n v="67"/>
    <s v="Aquarius &amp; Camino Ruiz Traff. Signal"/>
    <s v="Aquarius &amp; Camino Ruiz Traff. Signal"/>
    <s v="B19057"/>
    <x v="2"/>
    <s v="Design Bid Build"/>
    <n v="299000"/>
    <n v="499399.9999"/>
    <s v="FY23"/>
    <s v="Q1"/>
    <s v="FY23"/>
    <s v="Q3"/>
  </r>
  <r>
    <n v="68"/>
    <s v="Kettner &amp; Palm Pedestrian Hybrid Beacon"/>
    <s v="Kettner &amp; Palm Pedestrian Hybrid Beacon"/>
    <s v="B18046"/>
    <x v="2"/>
    <s v="Job Order Contract"/>
    <n v="275100"/>
    <n v="481399.9999"/>
    <s v="FY22"/>
    <s v="Q4"/>
    <s v="FY23"/>
    <s v="Q2"/>
  </r>
  <r>
    <n v="69"/>
    <s v="Fanuel St III (Grand-PB Dr) Rd Imp UU188"/>
    <s v="Fanuel St III (Grand-PB Dr) Rd Imp UU188"/>
    <s v="B17071"/>
    <x v="2"/>
    <s v="Design Bid Build"/>
    <n v="167552.5099"/>
    <n v="390064.42989999999"/>
    <s v="FY22"/>
    <s v="Q4"/>
    <s v="FY23"/>
    <s v="Q2"/>
  </r>
  <r>
    <n v="70"/>
    <s v="Crown Point SD Replacement"/>
    <s v="Crown Point SD Replacement"/>
    <s v="B19089"/>
    <x v="4"/>
    <s v="Design Bid Build"/>
    <n v="175500"/>
    <n v="310299.9999"/>
    <s v="FY23"/>
    <s v="Q1"/>
    <s v="FY23"/>
    <s v="Q3"/>
  </r>
  <r>
    <n v="71"/>
    <s v="Traffic Signal Mods Grp 19-02"/>
    <s v="Traffic Signal Mods Grp 19-02"/>
    <s v="B19071"/>
    <x v="2"/>
    <s v="Design Bid Build"/>
    <n v="380350"/>
    <n v="699999.99990000005"/>
    <s v="FY23"/>
    <s v="Q2"/>
    <s v="FY23"/>
    <s v="Q4"/>
  </r>
  <r>
    <n v="72"/>
    <s v="Wightman (Chamoune -Euclid) Rd Imp UU388"/>
    <s v="Wightman (Chamoune -Euclid) Rd Imp UU388"/>
    <s v="B18138"/>
    <x v="2"/>
    <s v="Design Bid Build"/>
    <n v="430964.2499"/>
    <n v="674512.45990000002"/>
    <s v="FY22"/>
    <s v="Q4"/>
    <s v="FY23"/>
    <s v="Q2"/>
  </r>
  <r>
    <n v="73"/>
    <s v="Morena Improv 3 (S)"/>
    <s v="Morena Improv 3 (S)"/>
    <s v="B21064"/>
    <x v="1"/>
    <s v="Design Build"/>
    <n v="610162"/>
    <n v="648861.99990000005"/>
    <s v="FY21"/>
    <s v="Q4"/>
    <s v="FY23"/>
    <s v="Q1"/>
  </r>
  <r>
    <n v="74"/>
    <s v="47th St @ Solola Ave T/Signal"/>
    <s v="47th St @ Solola Ave T/Signal"/>
    <s v="B20141"/>
    <x v="2"/>
    <s v="Design Bid Build"/>
    <n v="380700"/>
    <n v="609299.99990000005"/>
    <s v="FY23"/>
    <s v="Q1"/>
    <s v="FY23"/>
    <s v="Q3"/>
  </r>
  <r>
    <n v="75"/>
    <s v="Golfcrest(Jackson-Wandermere)Rd ImpUU584"/>
    <s v="Golfcrest(Jackson-Wandermere)Rd ImpUU584"/>
    <s v="B18149"/>
    <x v="2"/>
    <s v="Design Bid Build"/>
    <n v="335327.64990000002"/>
    <n v="546046.32990000001"/>
    <s v="FY22"/>
    <s v="Q4"/>
    <s v="FY23"/>
    <s v="Q2"/>
  </r>
  <r>
    <n v="76"/>
    <s v="Otay WTP-Basin #1 Concrete Restoration"/>
    <s v="Otay WTP-Basin #1 Concrete Restoration"/>
    <s v="B17092"/>
    <x v="1"/>
    <s v="Design Bid Build"/>
    <n v="1245625"/>
    <n v="4747269.9999000002"/>
    <s v="FY20"/>
    <s v="Q4"/>
    <s v="FY23"/>
    <s v="Q1"/>
  </r>
  <r>
    <n v="77"/>
    <s v="Harbor Drive Trunk Sewer"/>
    <s v="Harbor Drive Trunk Sewer"/>
    <s v="S18006"/>
    <x v="1"/>
    <s v="Design Bid Build"/>
    <n v="19400000"/>
    <n v="26500000"/>
    <s v="FY22"/>
    <s v="Q1"/>
    <s v="FY23"/>
    <s v="Q1"/>
  </r>
  <r>
    <n v="78"/>
    <s v="Bermuda Avenue Beach Access"/>
    <s v="Bermuda Avenue Beach Access"/>
    <s v="B17110"/>
    <x v="3"/>
    <s v="Design Bid Build"/>
    <n v="1792528"/>
    <n v="3050528"/>
    <s v="FY22"/>
    <s v="Q2"/>
    <s v="FY23"/>
    <s v="Q1"/>
  </r>
  <r>
    <n v="79"/>
    <s v="Citywide Street Lights 1950"/>
    <s v="Citywide Street Lights 1950"/>
    <s v="B19125"/>
    <x v="2"/>
    <s v="Job Order Contract"/>
    <n v="2800754"/>
    <n v="2858254"/>
    <s v="FY22"/>
    <s v="Q3"/>
    <s v="FY23"/>
    <s v="Q1"/>
  </r>
  <r>
    <n v="80"/>
    <s v="MLK Rec Center Moisture Intrusion"/>
    <s v="MLK Rec Center Moisture Intrusion"/>
    <s v="B19001"/>
    <x v="3"/>
    <s v="Design Bid Build"/>
    <n v="1020093"/>
    <n v="2515168"/>
    <s v="FY21"/>
    <s v="Q1"/>
    <s v="FY23"/>
    <s v="Q1"/>
  </r>
  <r>
    <n v="81"/>
    <s v="Clay Ave Mini Park"/>
    <s v="Clay Ave Mini Park"/>
    <s v="L16000.5"/>
    <x v="3"/>
    <s v="Design Bid Build"/>
    <n v="943910"/>
    <n v="1857152"/>
    <s v="FY20"/>
    <s v="Q1"/>
    <s v="FY23"/>
    <s v="Q1"/>
  </r>
  <r>
    <n v="82"/>
    <s v="Miramar Valves Replacement"/>
    <s v="Miramar Valves Replacement"/>
    <s v="B20015"/>
    <x v="1"/>
    <s v="Job Order Contract"/>
    <n v="721267.11"/>
    <n v="1398500"/>
    <s v="FY22"/>
    <s v="Q4"/>
    <s v="FY23"/>
    <s v="Q2"/>
  </r>
  <r>
    <n v="83"/>
    <s v="32nd St PHII (Market-Imp.) Rd Imp UU17"/>
    <s v="32nd St PHII (Market-Imp.) Rd Imp UU17"/>
    <s v="B18141"/>
    <x v="2"/>
    <s v="Design Bid Build"/>
    <n v="630000"/>
    <n v="910450"/>
    <s v="FY22"/>
    <s v="Q4"/>
    <s v="FY23"/>
    <s v="Q2"/>
  </r>
  <r>
    <n v="84"/>
    <s v="PQPS VFD Replacement"/>
    <s v="PQPS VFD Replacement"/>
    <s v="B22032"/>
    <x v="1"/>
    <s v="Job Order Contract"/>
    <n v="452000"/>
    <n v="746000"/>
    <s v="FY23"/>
    <s v="Q3"/>
    <s v="FY23"/>
    <s v="Q4"/>
  </r>
  <r>
    <n v="85"/>
    <s v="Mountain View Improv 1"/>
    <s v="Mountain View Improv 1"/>
    <s v="B20149"/>
    <x v="6"/>
    <s v="Design Bid Build"/>
    <n v="453800"/>
    <n v="720799"/>
    <s v="FY22"/>
    <s v="Q4"/>
    <s v="FY23"/>
    <s v="Q2"/>
  </r>
  <r>
    <n v="86"/>
    <s v="Hilltop PH I(Boundary-Toyne)Rd Imp UU617"/>
    <s v="Hilltop PH I(Boundary-Toyne)Rd Imp UU617"/>
    <s v="B18153"/>
    <x v="2"/>
    <s v="Design Bid Build"/>
    <n v="460700.8"/>
    <n v="699035.33"/>
    <s v="FY22"/>
    <s v="Q4"/>
    <s v="FY23"/>
    <s v="Q2"/>
  </r>
  <r>
    <n v="87"/>
    <s v="Coronado SB (27th SB-Madden)Rd Imp UU193"/>
    <s v="Coronado SB (27th SB-Madden)Rd Imp UU193"/>
    <s v="B18137"/>
    <x v="2"/>
    <s v="Design Bid Build"/>
    <n v="451500"/>
    <n v="636146"/>
    <s v="FY22"/>
    <s v="Q4"/>
    <s v="FY23"/>
    <s v="Q2"/>
  </r>
  <r>
    <n v="88"/>
    <s v="El Cuervo Adobe Improvements"/>
    <s v="El Cuervo Adobe Improvements"/>
    <s v="S14006"/>
    <x v="3"/>
    <s v="Design Bid Build"/>
    <n v="273480"/>
    <n v="529480"/>
    <s v="FY22"/>
    <s v="Q4"/>
    <s v="FY23"/>
    <s v="Q1"/>
  </r>
  <r>
    <n v="89"/>
    <s v="32nd St PH I (Market-F St) Rd Imp UU386"/>
    <s v="32nd St PH I (Market-F St) Rd Imp UU386"/>
    <s v="B18144"/>
    <x v="2"/>
    <s v="Design Bid Build"/>
    <n v="288750"/>
    <n v="435346"/>
    <s v="FY22"/>
    <s v="Q4"/>
    <s v="FY23"/>
    <s v="Q2"/>
  </r>
  <r>
    <n v="90"/>
    <s v="PQPS Gas Sensor"/>
    <s v="PQPS Gas Sensor"/>
    <s v="B22035"/>
    <x v="1"/>
    <s v="Job Order Contract"/>
    <n v="150000"/>
    <n v="275000"/>
    <s v="FY23"/>
    <s v="Q3"/>
    <s v="FY23"/>
    <s v="Q4"/>
  </r>
  <r>
    <n v="91"/>
    <s v="Kellogg Comfort Station Improvements"/>
    <s v="Kellogg Comfort Station Improvements"/>
    <s v="B20120"/>
    <x v="7"/>
    <s v="Job Order Contract"/>
    <n v="52000"/>
    <n v="126000"/>
    <s v="FY22"/>
    <s v="Q3"/>
    <s v="FY23"/>
    <s v="Q1"/>
  </r>
  <r>
    <n v="92"/>
    <s v="Olive St Park Acquisition and Develpment"/>
    <s v="Olive St Park Acquisition and Develpment"/>
    <s v="S10051"/>
    <x v="3"/>
    <s v="Design Bid Build"/>
    <n v="2094200"/>
    <n v="5171584.9996999996"/>
    <s v="FY22"/>
    <s v="Q3"/>
    <s v="FY23"/>
    <s v="Q1"/>
  </r>
  <r>
    <n v="93"/>
    <s v="Lake Murray Improv 2 (S)"/>
    <s v="Lake Murray Improv 2 (S)"/>
    <s v="B19140"/>
    <x v="1"/>
    <s v="Design Bid Build"/>
    <n v="400000"/>
    <n v="778027.99979999999"/>
    <s v="FY22"/>
    <s v="Q4"/>
    <s v="FY23"/>
    <s v="Q2"/>
  </r>
  <r>
    <n v="94"/>
    <s v="54th-Market to Santa Margarita Sidwlk"/>
    <s v="54th-Market to Santa Margarita Sidwlk"/>
    <s v="B18158"/>
    <x v="2"/>
    <s v="Design Bid Build"/>
    <n v="534900"/>
    <n v="1068600"/>
    <s v="FY23"/>
    <s v="Q1"/>
    <s v="FY23"/>
    <s v="Q3"/>
  </r>
  <r>
    <n v="95"/>
    <s v="73rd St-El Cajon Bl to Saranac-Sidewalk"/>
    <s v="73rd St-El Cajon Bl to Saranac-Sidewalk"/>
    <s v="B18017"/>
    <x v="2"/>
    <s v="Design Bid Build"/>
    <n v="274999.99959999998"/>
    <n v="801750"/>
    <s v="FY22"/>
    <s v="Q4"/>
    <s v="FY23"/>
    <s v="Q2"/>
  </r>
  <r>
    <n v="96"/>
    <s v="Alvarado TS Water Main Relocations"/>
    <s v="Alvarado TS Water Main Relocations"/>
    <s v="B18104"/>
    <x v="1"/>
    <s v="Design Bid Build"/>
    <n v="9403561.9122000001"/>
    <n v="11103272.910700001"/>
    <s v="FY23"/>
    <s v="Q1"/>
    <s v="FY23"/>
    <s v="Q3"/>
  </r>
  <r>
    <n v="97"/>
    <s v="Bannock Ave Streetscape Enhancements"/>
    <s v="Bannock Ave Streetscape Enhancements"/>
    <s v="B10027"/>
    <x v="4"/>
    <s v="Design Bid Build"/>
    <n v="521000"/>
    <n v="4121787.6745000002"/>
    <s v="FY22"/>
    <s v="Q4"/>
    <s v="FY23"/>
    <s v="Q2"/>
  </r>
  <r>
    <n v="98"/>
    <s v="PQPS Oxygenation Sys"/>
    <s v="PQPS Oxygenation Sys"/>
    <s v="B21001"/>
    <x v="1"/>
    <s v="Design Bid Build"/>
    <n v="3350000"/>
    <n v="4355000"/>
    <s v="FY22"/>
    <s v="Q4"/>
    <s v="FY23"/>
    <s v="Q1"/>
  </r>
  <r>
    <n v="99"/>
    <s v="Miramar Reservoir PS New Generator &amp; Upg"/>
    <s v="Miramar Reservoir PS New Generator &amp; Upg"/>
    <s v="B19099"/>
    <x v="1"/>
    <s v="Design Bid Build"/>
    <n v="2800000"/>
    <n v="5000000"/>
    <s v="FY22"/>
    <s v="Q3"/>
    <s v="FY23"/>
    <s v="Q1"/>
  </r>
  <r>
    <n v="100"/>
    <s v="South Mission Beach GI"/>
    <s v="South Mission Beach GI"/>
    <s v="B18118"/>
    <x v="4"/>
    <s v="Design Bid Build"/>
    <n v="6806824"/>
    <n v="9126478.9199999999"/>
    <s v="FY23"/>
    <s v="Q2"/>
    <s v="FY23"/>
    <s v="Q4"/>
  </r>
  <r>
    <n v="101"/>
    <s v="South Mission Beach SD Replacement"/>
    <s v="South Mission Beach SD Replacement"/>
    <s v="B18117"/>
    <x v="4"/>
    <s v="Design Bid Build"/>
    <n v="16851930"/>
    <n v="20152243.66"/>
    <s v="FY23"/>
    <s v="Q2"/>
    <s v="FY23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grandTotalCaption="FY 2023 Total" updatedVersion="6" minRefreshableVersion="3" useAutoFormatting="1" itemPrintTitles="1" createdVersion="6" indent="0" outline="1" outlineData="1" multipleFieldFilters="0" rowHeaderCaption="Asset - Managing Department">
  <location ref="A3:C12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6">
        <item m="1" x="15"/>
        <item m="1" x="41"/>
        <item m="1" x="29"/>
        <item m="1" x="18"/>
        <item m="1" x="30"/>
        <item m="1" x="12"/>
        <item m="1" x="54"/>
        <item m="1" x="40"/>
        <item m="1" x="10"/>
        <item m="1" x="11"/>
        <item m="1" x="50"/>
        <item m="1" x="9"/>
        <item m="1" x="52"/>
        <item m="1" x="44"/>
        <item m="1" x="14"/>
        <item m="1" x="51"/>
        <item m="1" x="46"/>
        <item m="1" x="47"/>
        <item m="1" x="32"/>
        <item m="1" x="31"/>
        <item m="1" x="37"/>
        <item m="1" x="21"/>
        <item m="1" x="38"/>
        <item m="1" x="22"/>
        <item m="1" x="26"/>
        <item m="1" x="19"/>
        <item m="1" x="36"/>
        <item x="5"/>
        <item m="1" x="53"/>
        <item m="1" x="17"/>
        <item m="1" x="35"/>
        <item m="1" x="33"/>
        <item m="1" x="20"/>
        <item m="1" x="16"/>
        <item m="1" x="8"/>
        <item x="6"/>
        <item m="1" x="45"/>
        <item m="1" x="13"/>
        <item m="1" x="28"/>
        <item m="1" x="25"/>
        <item m="1" x="24"/>
        <item m="1" x="49"/>
        <item m="1" x="43"/>
        <item m="1" x="39"/>
        <item x="3"/>
        <item x="1"/>
        <item m="1" x="42"/>
        <item m="1" x="23"/>
        <item m="1" x="27"/>
        <item m="1" x="34"/>
        <item m="1" x="48"/>
        <item x="0"/>
        <item x="4"/>
        <item x="2"/>
        <item x="7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9">
    <i>
      <x v="27"/>
    </i>
    <i>
      <x v="35"/>
    </i>
    <i>
      <x v="44"/>
    </i>
    <i>
      <x v="45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56" totalsRowShown="0" headerRowDxfId="29" dataDxfId="28" tableBorderDxfId="27" totalsRowBorderDxfId="26">
  <autoFilter ref="A1:L156" xr:uid="{00000000-0009-0000-0100-000001000000}"/>
  <sortState xmlns:xlrd2="http://schemas.microsoft.com/office/spreadsheetml/2017/richdata2" ref="A2:L156">
    <sortCondition descending="1" ref="G1:G156"/>
  </sortState>
  <tableColumns count="12">
    <tableColumn id="2" xr3:uid="{00000000-0010-0000-0000-000002000000}" name="Line Number" dataDxfId="25" totalsRowDxfId="24"/>
    <tableColumn id="17" xr3:uid="{00000000-0010-0000-0000-000011000000}" name="Project Name" dataDxfId="23" totalsRowDxfId="22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21"/>
    <tableColumn id="3" xr3:uid="{00000000-0010-0000-0000-000003000000}" name="Project Number" dataDxfId="20" totalsRowDxfId="19" dataCellStyle="Normal 2"/>
    <tableColumn id="16" xr3:uid="{00000000-0010-0000-0000-000010000000}" name="Asset Managing Department" dataDxfId="18"/>
    <tableColumn id="5" xr3:uid="{00000000-0010-0000-0000-000005000000}" name="Contract Type" dataDxfId="17"/>
    <tableColumn id="8" xr3:uid="{00000000-0010-0000-0000-000008000000}" name="Estimated Total Contract Cost ($)" dataDxfId="16" dataCellStyle="Currency"/>
    <tableColumn id="9" xr3:uid="{00000000-0010-0000-0000-000009000000}" name="Estimated Total Project Cost ($)" dataDxfId="15" dataCellStyle="Currency"/>
    <tableColumn id="14" xr3:uid="{00000000-0010-0000-0000-00000E000000}" name="Fiscal Year Advertising" dataDxfId="14"/>
    <tableColumn id="15" xr3:uid="{00000000-0010-0000-0000-00000F000000}" name="Quarter Advertising" dataDxfId="13"/>
    <tableColumn id="12" xr3:uid="{00000000-0010-0000-0000-00000C000000}" name="Fiscal Year Awarding" dataDxfId="12"/>
    <tableColumn id="13" xr3:uid="{00000000-0010-0000-0000-00000D000000}" name="Quarter Awarding" dataDxfId="1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8"/>
  <sheetViews>
    <sheetView tabSelected="1" zoomScale="80" zoomScaleNormal="80" workbookViewId="0">
      <selection activeCell="F144" sqref="F144"/>
    </sheetView>
  </sheetViews>
  <sheetFormatPr defaultRowHeight="15"/>
  <cols>
    <col min="1" max="1" width="15.5703125" style="3" customWidth="1"/>
    <col min="2" max="2" width="62.5703125" style="3" bestFit="1" customWidth="1"/>
    <col min="3" max="3" width="62.5703125" hidden="1" customWidth="1"/>
    <col min="4" max="4" width="15.5703125" style="18" customWidth="1"/>
    <col min="5" max="5" width="43.140625" style="4" bestFit="1" customWidth="1"/>
    <col min="6" max="6" width="44.28515625" bestFit="1" customWidth="1"/>
    <col min="7" max="7" width="23.85546875" style="43" customWidth="1"/>
    <col min="8" max="8" width="25.5703125" style="44" customWidth="1"/>
    <col min="9" max="9" width="19.140625" style="5" bestFit="1" customWidth="1"/>
    <col min="10" max="10" width="19.140625" bestFit="1" customWidth="1"/>
    <col min="11" max="11" width="18" style="5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>
      <c r="A1" s="7" t="s">
        <v>5</v>
      </c>
      <c r="B1" s="7" t="s">
        <v>4</v>
      </c>
      <c r="C1" s="38" t="s">
        <v>7</v>
      </c>
      <c r="D1" s="10" t="s">
        <v>33</v>
      </c>
      <c r="E1" s="7" t="s">
        <v>6</v>
      </c>
      <c r="F1" s="8" t="s">
        <v>3</v>
      </c>
      <c r="G1" s="39" t="s">
        <v>2</v>
      </c>
      <c r="H1" s="39" t="s">
        <v>1</v>
      </c>
      <c r="I1" s="10" t="s">
        <v>10</v>
      </c>
      <c r="J1" s="9" t="s">
        <v>11</v>
      </c>
      <c r="K1" s="10" t="s">
        <v>8</v>
      </c>
      <c r="L1" s="9" t="s">
        <v>9</v>
      </c>
    </row>
    <row r="2" spans="1:12" ht="14.25" customHeight="1">
      <c r="A2" s="2">
        <v>1</v>
      </c>
      <c r="B2" s="6" t="str">
        <f>HYPERLINK("http://cipapp.sandiego.gov/CIPDetail.aspx?ID="&amp;FY20_Published[[#This Row],[Project Number]],C2)</f>
        <v>Alvarado Trunk Sewer Phase IV</v>
      </c>
      <c r="C2" s="31" t="s">
        <v>24</v>
      </c>
      <c r="D2" s="34" t="s">
        <v>19</v>
      </c>
      <c r="E2" s="34" t="s">
        <v>60</v>
      </c>
      <c r="F2" s="34" t="s">
        <v>0</v>
      </c>
      <c r="G2" s="40">
        <v>54299999.977799997</v>
      </c>
      <c r="H2" s="40">
        <v>72349084.993699998</v>
      </c>
      <c r="I2" s="37" t="s">
        <v>137</v>
      </c>
      <c r="J2" s="34" t="s">
        <v>35</v>
      </c>
      <c r="K2" s="37" t="s">
        <v>137</v>
      </c>
      <c r="L2" s="34" t="s">
        <v>34</v>
      </c>
    </row>
    <row r="3" spans="1:12">
      <c r="A3" s="2">
        <f>A2+1</f>
        <v>2</v>
      </c>
      <c r="B3" s="6" t="str">
        <f>HYPERLINK("http://cipapp.sandiego.gov/CIPDetail.aspx?ID="&amp;FY20_Published[[#This Row],[Project Number]],C3)</f>
        <v>Organics Processing Facility</v>
      </c>
      <c r="C3" s="31" t="s">
        <v>101</v>
      </c>
      <c r="D3" s="34" t="s">
        <v>100</v>
      </c>
      <c r="E3" s="34" t="s">
        <v>61</v>
      </c>
      <c r="F3" s="34" t="s">
        <v>31</v>
      </c>
      <c r="G3" s="40">
        <v>44000000</v>
      </c>
      <c r="H3" s="40">
        <v>49000000</v>
      </c>
      <c r="I3" s="37" t="s">
        <v>64</v>
      </c>
      <c r="J3" s="34" t="s">
        <v>34</v>
      </c>
      <c r="K3" s="37" t="s">
        <v>137</v>
      </c>
      <c r="L3" s="34" t="s">
        <v>35</v>
      </c>
    </row>
    <row r="4" spans="1:12">
      <c r="A4" s="2">
        <f t="shared" ref="A4:A67" si="0">A3+1</f>
        <v>3</v>
      </c>
      <c r="B4" s="6" t="str">
        <f>HYPERLINK("http://cipapp.sandiego.gov/CIPDetail.aspx?ID="&amp;FY20_Published[[#This Row],[Project Number]],C4)</f>
        <v>El Camino Real to ViaDeLaValle (1/2mile)</v>
      </c>
      <c r="C4" s="31" t="s">
        <v>155</v>
      </c>
      <c r="D4" s="34" t="s">
        <v>260</v>
      </c>
      <c r="E4" s="34" t="s">
        <v>135</v>
      </c>
      <c r="F4" s="34" t="s">
        <v>0</v>
      </c>
      <c r="G4" s="40">
        <v>39495500</v>
      </c>
      <c r="H4" s="40">
        <v>61721999.957099997</v>
      </c>
      <c r="I4" s="37" t="s">
        <v>137</v>
      </c>
      <c r="J4" s="34" t="s">
        <v>37</v>
      </c>
      <c r="K4" s="37" t="s">
        <v>137</v>
      </c>
      <c r="L4" s="34" t="s">
        <v>36</v>
      </c>
    </row>
    <row r="5" spans="1:12">
      <c r="A5" s="2">
        <f t="shared" si="0"/>
        <v>4</v>
      </c>
      <c r="B5" s="6" t="str">
        <f>HYPERLINK("http://cipapp.sandiego.gov/CIPDetail.aspx?ID="&amp;FY20_Published[[#This Row],[Project Number]],C5)</f>
        <v>Tecolote Canyon Trunk Sewer Improvement</v>
      </c>
      <c r="C5" s="31" t="s">
        <v>68</v>
      </c>
      <c r="D5" s="34" t="s">
        <v>67</v>
      </c>
      <c r="E5" s="34" t="s">
        <v>60</v>
      </c>
      <c r="F5" s="34" t="s">
        <v>0</v>
      </c>
      <c r="G5" s="40">
        <v>38944049.976300001</v>
      </c>
      <c r="H5" s="40">
        <v>45549999.976199999</v>
      </c>
      <c r="I5" s="37" t="s">
        <v>64</v>
      </c>
      <c r="J5" s="34" t="s">
        <v>36</v>
      </c>
      <c r="K5" s="37" t="s">
        <v>137</v>
      </c>
      <c r="L5" s="34" t="s">
        <v>37</v>
      </c>
    </row>
    <row r="6" spans="1:12">
      <c r="A6" s="2">
        <f t="shared" si="0"/>
        <v>5</v>
      </c>
      <c r="B6" s="6" t="str">
        <f>HYPERLINK("http://cipapp.sandiego.gov/CIPDetail.aspx?ID="&amp;FY20_Published[[#This Row],[Project Number]],C6)</f>
        <v>La Media Road Improvements</v>
      </c>
      <c r="C6" s="31" t="s">
        <v>182</v>
      </c>
      <c r="D6" s="34" t="s">
        <v>284</v>
      </c>
      <c r="E6" s="34" t="s">
        <v>135</v>
      </c>
      <c r="F6" s="34" t="s">
        <v>0</v>
      </c>
      <c r="G6" s="40">
        <v>38699999.999300003</v>
      </c>
      <c r="H6" s="40">
        <v>50999999.998599999</v>
      </c>
      <c r="I6" s="37" t="s">
        <v>137</v>
      </c>
      <c r="J6" s="34" t="s">
        <v>37</v>
      </c>
      <c r="K6" s="37" t="s">
        <v>137</v>
      </c>
      <c r="L6" s="34" t="s">
        <v>36</v>
      </c>
    </row>
    <row r="7" spans="1:12">
      <c r="A7" s="2">
        <f t="shared" si="0"/>
        <v>6</v>
      </c>
      <c r="B7" s="6" t="str">
        <f>HYPERLINK("http://cipapp.sandiego.gov/CIPDetail.aspx?ID="&amp;FY20_Published[[#This Row],[Project Number]],C7)</f>
        <v>Montezuma PPL/Mid City Pipeline Ph 2</v>
      </c>
      <c r="C7" s="31" t="s">
        <v>151</v>
      </c>
      <c r="D7" s="34" t="s">
        <v>256</v>
      </c>
      <c r="E7" s="34" t="s">
        <v>60</v>
      </c>
      <c r="F7" s="34" t="s">
        <v>0</v>
      </c>
      <c r="G7" s="40">
        <v>33639377</v>
      </c>
      <c r="H7" s="40">
        <v>46001751.699199997</v>
      </c>
      <c r="I7" s="37" t="s">
        <v>64</v>
      </c>
      <c r="J7" s="34" t="s">
        <v>36</v>
      </c>
      <c r="K7" s="37" t="s">
        <v>137</v>
      </c>
      <c r="L7" s="34" t="s">
        <v>35</v>
      </c>
    </row>
    <row r="8" spans="1:12">
      <c r="A8" s="2">
        <f t="shared" si="0"/>
        <v>7</v>
      </c>
      <c r="B8" s="6" t="str">
        <f>HYPERLINK("http://cipapp.sandiego.gov/CIPDetail.aspx?ID="&amp;FY20_Published[[#This Row],[Project Number]],C8)</f>
        <v>Morena Pipeline</v>
      </c>
      <c r="C8" s="31" t="s">
        <v>125</v>
      </c>
      <c r="D8" s="34" t="s">
        <v>124</v>
      </c>
      <c r="E8" s="34" t="s">
        <v>60</v>
      </c>
      <c r="F8" s="34" t="s">
        <v>0</v>
      </c>
      <c r="G8" s="40">
        <v>33444874.9855</v>
      </c>
      <c r="H8" s="40">
        <v>39609022.984899998</v>
      </c>
      <c r="I8" s="37" t="s">
        <v>137</v>
      </c>
      <c r="J8" s="34" t="s">
        <v>35</v>
      </c>
      <c r="K8" s="37" t="s">
        <v>137</v>
      </c>
      <c r="L8" s="34" t="s">
        <v>37</v>
      </c>
    </row>
    <row r="9" spans="1:12">
      <c r="A9" s="2">
        <f t="shared" si="0"/>
        <v>8</v>
      </c>
      <c r="B9" s="6" t="str">
        <f>HYPERLINK("http://cipapp.sandiego.gov/CIPDetail.aspx?ID="&amp;FY20_Published[[#This Row],[Project Number]],C9)</f>
        <v>PWP Central Facility</v>
      </c>
      <c r="C9" s="31" t="s">
        <v>143</v>
      </c>
      <c r="D9" s="34" t="s">
        <v>250</v>
      </c>
      <c r="E9" s="34" t="s">
        <v>60</v>
      </c>
      <c r="F9" s="34" t="s">
        <v>0</v>
      </c>
      <c r="G9" s="40">
        <v>30000000</v>
      </c>
      <c r="H9" s="40">
        <v>45000000</v>
      </c>
      <c r="I9" s="37" t="s">
        <v>137</v>
      </c>
      <c r="J9" s="34" t="s">
        <v>35</v>
      </c>
      <c r="K9" s="37" t="s">
        <v>137</v>
      </c>
      <c r="L9" s="34" t="s">
        <v>37</v>
      </c>
    </row>
    <row r="10" spans="1:12">
      <c r="A10" s="2">
        <f t="shared" si="0"/>
        <v>9</v>
      </c>
      <c r="B10" s="6" t="str">
        <f>HYPERLINK("http://cipapp.sandiego.gov/CIPDetail.aspx?ID="&amp;FY20_Published[[#This Row],[Project Number]],C10)</f>
        <v>Murphy Canyon Trunk Sewer Repair/Rehab</v>
      </c>
      <c r="C10" s="31" t="s">
        <v>150</v>
      </c>
      <c r="D10" s="34" t="s">
        <v>255</v>
      </c>
      <c r="E10" s="34" t="s">
        <v>60</v>
      </c>
      <c r="F10" s="34" t="s">
        <v>0</v>
      </c>
      <c r="G10" s="40">
        <v>29600000</v>
      </c>
      <c r="H10" s="40">
        <v>39071999.786799997</v>
      </c>
      <c r="I10" s="37" t="s">
        <v>137</v>
      </c>
      <c r="J10" s="34" t="s">
        <v>35</v>
      </c>
      <c r="K10" s="37" t="s">
        <v>137</v>
      </c>
      <c r="L10" s="34" t="s">
        <v>34</v>
      </c>
    </row>
    <row r="11" spans="1:12">
      <c r="A11" s="2">
        <f t="shared" si="0"/>
        <v>10</v>
      </c>
      <c r="B11" s="6" t="str">
        <f>HYPERLINK("http://cipapp.sandiego.gov/CIPDetail.aspx?ID="&amp;FY20_Published[[#This Row],[Project Number]],C11)</f>
        <v>Lakeside Valve Station Replacement</v>
      </c>
      <c r="C11" s="31" t="s">
        <v>69</v>
      </c>
      <c r="D11" s="34" t="s">
        <v>245</v>
      </c>
      <c r="E11" s="34" t="s">
        <v>60</v>
      </c>
      <c r="F11" s="34" t="s">
        <v>0</v>
      </c>
      <c r="G11" s="40">
        <v>29472882</v>
      </c>
      <c r="H11" s="40">
        <v>42397104.987499997</v>
      </c>
      <c r="I11" s="37" t="s">
        <v>64</v>
      </c>
      <c r="J11" s="34" t="s">
        <v>36</v>
      </c>
      <c r="K11" s="37" t="s">
        <v>137</v>
      </c>
      <c r="L11" s="34" t="s">
        <v>37</v>
      </c>
    </row>
    <row r="12" spans="1:12">
      <c r="A12" s="2">
        <f t="shared" si="0"/>
        <v>11</v>
      </c>
      <c r="B12" s="6" t="str">
        <f>HYPERLINK("http://cipapp.sandiego.gov/CIPDetail.aspx?ID="&amp;FY20_Published[[#This Row],[Project Number]],C12)</f>
        <v>Mira Mesa Pool &amp; Skate Plaza Ph2</v>
      </c>
      <c r="C12" s="31" t="s">
        <v>154</v>
      </c>
      <c r="D12" s="34" t="s">
        <v>259</v>
      </c>
      <c r="E12" s="34" t="s">
        <v>59</v>
      </c>
      <c r="F12" s="34" t="s">
        <v>0</v>
      </c>
      <c r="G12" s="40">
        <v>23607159.967799999</v>
      </c>
      <c r="H12" s="40">
        <v>32791159.956799999</v>
      </c>
      <c r="I12" s="37" t="s">
        <v>64</v>
      </c>
      <c r="J12" s="34" t="s">
        <v>36</v>
      </c>
      <c r="K12" s="37" t="s">
        <v>137</v>
      </c>
      <c r="L12" s="34" t="s">
        <v>37</v>
      </c>
    </row>
    <row r="13" spans="1:12">
      <c r="A13" s="2">
        <f t="shared" si="0"/>
        <v>12</v>
      </c>
      <c r="B13" s="6" t="str">
        <f>HYPERLINK("http://cipapp.sandiego.gov/CIPDetail.aspx?ID="&amp;FY20_Published[[#This Row],[Project Number]],C13)</f>
        <v>Beyer Park Development</v>
      </c>
      <c r="C13" s="31" t="s">
        <v>152</v>
      </c>
      <c r="D13" s="34" t="s">
        <v>257</v>
      </c>
      <c r="E13" s="34" t="s">
        <v>59</v>
      </c>
      <c r="F13" s="34" t="s">
        <v>0</v>
      </c>
      <c r="G13" s="40">
        <v>20956378.960000001</v>
      </c>
      <c r="H13" s="40">
        <v>30161378.9254</v>
      </c>
      <c r="I13" s="37" t="s">
        <v>137</v>
      </c>
      <c r="J13" s="34" t="s">
        <v>35</v>
      </c>
      <c r="K13" s="37" t="s">
        <v>137</v>
      </c>
      <c r="L13" s="34" t="s">
        <v>34</v>
      </c>
    </row>
    <row r="14" spans="1:12">
      <c r="A14" s="2">
        <f t="shared" si="0"/>
        <v>13</v>
      </c>
      <c r="B14" s="6" t="str">
        <f>HYPERLINK("http://cipapp.sandiego.gov/CIPDetail.aspx?ID="&amp;FY20_Published[[#This Row],[Project Number]],C14)</f>
        <v>SAN CARLOS BRANCH LIBRARY</v>
      </c>
      <c r="C14" s="29" t="s">
        <v>149</v>
      </c>
      <c r="D14" s="34" t="s">
        <v>254</v>
      </c>
      <c r="E14" s="34" t="s">
        <v>342</v>
      </c>
      <c r="F14" s="34" t="s">
        <v>31</v>
      </c>
      <c r="G14" s="40">
        <v>19544480</v>
      </c>
      <c r="H14" s="40">
        <v>27039724.7445</v>
      </c>
      <c r="I14" s="37" t="s">
        <v>137</v>
      </c>
      <c r="J14" s="34" t="s">
        <v>37</v>
      </c>
      <c r="K14" s="37" t="s">
        <v>137</v>
      </c>
      <c r="L14" s="34" t="s">
        <v>36</v>
      </c>
    </row>
    <row r="15" spans="1:12">
      <c r="A15" s="2">
        <f t="shared" si="0"/>
        <v>14</v>
      </c>
      <c r="B15" s="6" t="str">
        <f>HYPERLINK("http://cipapp.sandiego.gov/CIPDetail.aspx?ID="&amp;FY20_Published[[#This Row],[Project Number]],C15)</f>
        <v>Harbor Drive Trunk Sewer</v>
      </c>
      <c r="C15" s="31" t="s">
        <v>123</v>
      </c>
      <c r="D15" s="34" t="s">
        <v>17</v>
      </c>
      <c r="E15" s="34" t="s">
        <v>60</v>
      </c>
      <c r="F15" s="34" t="s">
        <v>0</v>
      </c>
      <c r="G15" s="40">
        <v>19400000</v>
      </c>
      <c r="H15" s="40">
        <v>26500000</v>
      </c>
      <c r="I15" s="37" t="s">
        <v>64</v>
      </c>
      <c r="J15" s="34" t="s">
        <v>35</v>
      </c>
      <c r="K15" s="37" t="s">
        <v>137</v>
      </c>
      <c r="L15" s="34" t="s">
        <v>35</v>
      </c>
    </row>
    <row r="16" spans="1:12">
      <c r="A16" s="2">
        <f t="shared" si="0"/>
        <v>15</v>
      </c>
      <c r="B16" s="6" t="str">
        <f>HYPERLINK("http://cipapp.sandiego.gov/CIPDetail.aspx?ID="&amp;FY20_Published[[#This Row],[Project Number]],C16)</f>
        <v>South Mission Beach SD Replacement</v>
      </c>
      <c r="C16" s="31" t="s">
        <v>244</v>
      </c>
      <c r="D16" s="34" t="s">
        <v>341</v>
      </c>
      <c r="E16" s="34" t="s">
        <v>134</v>
      </c>
      <c r="F16" s="34" t="s">
        <v>0</v>
      </c>
      <c r="G16" s="40">
        <v>16851930</v>
      </c>
      <c r="H16" s="40">
        <v>20152243.66</v>
      </c>
      <c r="I16" s="37" t="s">
        <v>137</v>
      </c>
      <c r="J16" s="34" t="s">
        <v>37</v>
      </c>
      <c r="K16" s="37" t="s">
        <v>137</v>
      </c>
      <c r="L16" s="34" t="s">
        <v>36</v>
      </c>
    </row>
    <row r="17" spans="1:12">
      <c r="A17" s="2">
        <f t="shared" si="0"/>
        <v>16</v>
      </c>
      <c r="B17" s="6" t="str">
        <f>HYPERLINK("http://cipapp.sandiego.gov/CIPDetail.aspx?ID="&amp;FY20_Published[[#This Row],[Project Number]],C17)</f>
        <v>Lake Murray Improv 2 (W)</v>
      </c>
      <c r="C17" s="31" t="s">
        <v>146</v>
      </c>
      <c r="D17" s="34" t="s">
        <v>252</v>
      </c>
      <c r="E17" s="34" t="s">
        <v>60</v>
      </c>
      <c r="F17" s="34" t="s">
        <v>0</v>
      </c>
      <c r="G17" s="40">
        <v>10200000</v>
      </c>
      <c r="H17" s="40">
        <v>13081799.998</v>
      </c>
      <c r="I17" s="37" t="s">
        <v>64</v>
      </c>
      <c r="J17" s="34" t="s">
        <v>36</v>
      </c>
      <c r="K17" s="37" t="s">
        <v>137</v>
      </c>
      <c r="L17" s="34" t="s">
        <v>37</v>
      </c>
    </row>
    <row r="18" spans="1:12">
      <c r="A18" s="2">
        <f t="shared" si="0"/>
        <v>17</v>
      </c>
      <c r="B18" s="6" t="str">
        <f>HYPERLINK("http://cipapp.sandiego.gov/CIPDetail.aspx?ID="&amp;FY20_Published[[#This Row],[Project Number]],C18)</f>
        <v>Otay 2nd Pipeline Phase 3</v>
      </c>
      <c r="C18" s="31" t="s">
        <v>127</v>
      </c>
      <c r="D18" s="34" t="s">
        <v>126</v>
      </c>
      <c r="E18" s="34" t="s">
        <v>60</v>
      </c>
      <c r="F18" s="34" t="s">
        <v>0</v>
      </c>
      <c r="G18" s="40">
        <v>10115999.9977</v>
      </c>
      <c r="H18" s="40">
        <v>12635999.9977</v>
      </c>
      <c r="I18" s="37" t="s">
        <v>137</v>
      </c>
      <c r="J18" s="34" t="s">
        <v>35</v>
      </c>
      <c r="K18" s="37" t="s">
        <v>137</v>
      </c>
      <c r="L18" s="34" t="s">
        <v>34</v>
      </c>
    </row>
    <row r="19" spans="1:12">
      <c r="A19" s="2">
        <f t="shared" si="0"/>
        <v>18</v>
      </c>
      <c r="B19" s="6" t="str">
        <f>HYPERLINK("http://cipapp.sandiego.gov/CIPDetail.aspx?ID="&amp;FY20_Published[[#This Row],[Project Number]],C19)</f>
        <v>Miramar PS Improvement</v>
      </c>
      <c r="C19" s="31" t="s">
        <v>144</v>
      </c>
      <c r="D19" s="34" t="s">
        <v>89</v>
      </c>
      <c r="E19" s="34" t="s">
        <v>60</v>
      </c>
      <c r="F19" s="34" t="s">
        <v>0</v>
      </c>
      <c r="G19" s="40">
        <v>9800000</v>
      </c>
      <c r="H19" s="40">
        <v>12740000</v>
      </c>
      <c r="I19" s="37" t="s">
        <v>64</v>
      </c>
      <c r="J19" s="34" t="s">
        <v>34</v>
      </c>
      <c r="K19" s="37" t="s">
        <v>137</v>
      </c>
      <c r="L19" s="34" t="s">
        <v>35</v>
      </c>
    </row>
    <row r="20" spans="1:12">
      <c r="A20" s="2">
        <f t="shared" si="0"/>
        <v>19</v>
      </c>
      <c r="B20" s="6" t="str">
        <f>HYPERLINK("http://cipapp.sandiego.gov/CIPDetail.aspx?ID="&amp;FY20_Published[[#This Row],[Project Number]],C20)</f>
        <v>Maple Canyon Restoration - Phases 1 &amp; 2</v>
      </c>
      <c r="C20" s="31" t="s">
        <v>91</v>
      </c>
      <c r="D20" s="34" t="s">
        <v>90</v>
      </c>
      <c r="E20" s="34" t="s">
        <v>134</v>
      </c>
      <c r="F20" s="34" t="s">
        <v>0</v>
      </c>
      <c r="G20" s="40">
        <v>9504293</v>
      </c>
      <c r="H20" s="40">
        <v>16876996.488000002</v>
      </c>
      <c r="I20" s="37" t="s">
        <v>64</v>
      </c>
      <c r="J20" s="34" t="s">
        <v>36</v>
      </c>
      <c r="K20" s="37" t="s">
        <v>137</v>
      </c>
      <c r="L20" s="34" t="s">
        <v>35</v>
      </c>
    </row>
    <row r="21" spans="1:12">
      <c r="A21" s="2">
        <f t="shared" si="0"/>
        <v>20</v>
      </c>
      <c r="B21" s="6" t="str">
        <f>HYPERLINK("http://cipapp.sandiego.gov/CIPDetail.aspx?ID="&amp;FY20_Published[[#This Row],[Project Number]],C21)</f>
        <v>Alvarado TS Water Main Relocations</v>
      </c>
      <c r="C21" s="31" t="s">
        <v>25</v>
      </c>
      <c r="D21" s="34" t="s">
        <v>21</v>
      </c>
      <c r="E21" s="34" t="s">
        <v>60</v>
      </c>
      <c r="F21" s="34" t="s">
        <v>0</v>
      </c>
      <c r="G21" s="40">
        <v>9403561.9122000001</v>
      </c>
      <c r="H21" s="40">
        <v>11103272.910700001</v>
      </c>
      <c r="I21" s="37" t="s">
        <v>137</v>
      </c>
      <c r="J21" s="34" t="s">
        <v>35</v>
      </c>
      <c r="K21" s="37" t="s">
        <v>137</v>
      </c>
      <c r="L21" s="34" t="s">
        <v>34</v>
      </c>
    </row>
    <row r="22" spans="1:12">
      <c r="A22" s="2">
        <f t="shared" si="0"/>
        <v>21</v>
      </c>
      <c r="B22" s="6" t="str">
        <f>HYPERLINK("http://cipapp.sandiego.gov/CIPDetail.aspx?ID="&amp;FY20_Published[[#This Row],[Project Number]],C22)</f>
        <v>Clairemont Mesa East Improv 2 (W)</v>
      </c>
      <c r="C22" s="31" t="s">
        <v>153</v>
      </c>
      <c r="D22" s="34" t="s">
        <v>258</v>
      </c>
      <c r="E22" s="34" t="s">
        <v>60</v>
      </c>
      <c r="F22" s="34" t="s">
        <v>0</v>
      </c>
      <c r="G22" s="40">
        <v>8886728.9432999995</v>
      </c>
      <c r="H22" s="40">
        <v>11144628.9416</v>
      </c>
      <c r="I22" s="37" t="s">
        <v>64</v>
      </c>
      <c r="J22" s="34" t="s">
        <v>36</v>
      </c>
      <c r="K22" s="37" t="s">
        <v>137</v>
      </c>
      <c r="L22" s="34" t="s">
        <v>37</v>
      </c>
    </row>
    <row r="23" spans="1:12">
      <c r="A23" s="2">
        <f t="shared" si="0"/>
        <v>22</v>
      </c>
      <c r="B23" s="6" t="str">
        <f>HYPERLINK("http://cipapp.sandiego.gov/CIPDetail.aspx?ID="&amp;FY20_Published[[#This Row],[Project Number]],C23)</f>
        <v>Street Reconstruction Group 1801</v>
      </c>
      <c r="C23" s="36" t="s">
        <v>173</v>
      </c>
      <c r="D23" s="34" t="s">
        <v>277</v>
      </c>
      <c r="E23" s="34" t="s">
        <v>135</v>
      </c>
      <c r="F23" s="34" t="s">
        <v>0</v>
      </c>
      <c r="G23" s="40">
        <v>8200000</v>
      </c>
      <c r="H23" s="40">
        <v>12709999.997</v>
      </c>
      <c r="I23" s="37" t="s">
        <v>64</v>
      </c>
      <c r="J23" s="34" t="s">
        <v>36</v>
      </c>
      <c r="K23" s="37" t="s">
        <v>137</v>
      </c>
      <c r="L23" s="34" t="s">
        <v>37</v>
      </c>
    </row>
    <row r="24" spans="1:12">
      <c r="A24" s="2">
        <f t="shared" si="0"/>
        <v>23</v>
      </c>
      <c r="B24" s="6" t="str">
        <f>HYPERLINK("http://cipapp.sandiego.gov/CIPDetail.aspx?ID="&amp;FY20_Published[[#This Row],[Project Number]],C24)</f>
        <v>Asphalt Overlay Group 2110</v>
      </c>
      <c r="C24" s="36" t="s">
        <v>115</v>
      </c>
      <c r="D24" s="34" t="s">
        <v>114</v>
      </c>
      <c r="E24" s="34" t="s">
        <v>135</v>
      </c>
      <c r="F24" s="34" t="s">
        <v>0</v>
      </c>
      <c r="G24" s="40">
        <v>7384901</v>
      </c>
      <c r="H24" s="40">
        <v>9060524.9993999992</v>
      </c>
      <c r="I24" s="37" t="s">
        <v>64</v>
      </c>
      <c r="J24" s="34" t="s">
        <v>34</v>
      </c>
      <c r="K24" s="37" t="s">
        <v>137</v>
      </c>
      <c r="L24" s="34" t="s">
        <v>35</v>
      </c>
    </row>
    <row r="25" spans="1:12">
      <c r="A25" s="2">
        <f t="shared" si="0"/>
        <v>24</v>
      </c>
      <c r="B25" s="6" t="str">
        <f>HYPERLINK("http://cipapp.sandiego.gov/CIPDetail.aspx?ID="&amp;FY20_Published[[#This Row],[Project Number]],C25)</f>
        <v>University Avenue Complete Street Phase1</v>
      </c>
      <c r="C25" s="31" t="s">
        <v>178</v>
      </c>
      <c r="D25" s="34" t="s">
        <v>51</v>
      </c>
      <c r="E25" s="34" t="s">
        <v>135</v>
      </c>
      <c r="F25" s="34" t="s">
        <v>0</v>
      </c>
      <c r="G25" s="40">
        <v>6921000</v>
      </c>
      <c r="H25" s="40">
        <v>10874459.9979</v>
      </c>
      <c r="I25" s="37" t="s">
        <v>64</v>
      </c>
      <c r="J25" s="34" t="s">
        <v>36</v>
      </c>
      <c r="K25" s="37" t="s">
        <v>137</v>
      </c>
      <c r="L25" s="34" t="s">
        <v>37</v>
      </c>
    </row>
    <row r="26" spans="1:12">
      <c r="A26" s="2">
        <f t="shared" si="0"/>
        <v>25</v>
      </c>
      <c r="B26" s="6" t="str">
        <f>HYPERLINK("http://cipapp.sandiego.gov/CIPDetail.aspx?ID="&amp;FY20_Published[[#This Row],[Project Number]],C26)</f>
        <v>South Mission Beach GI</v>
      </c>
      <c r="C26" s="31" t="s">
        <v>243</v>
      </c>
      <c r="D26" s="34" t="s">
        <v>340</v>
      </c>
      <c r="E26" s="34" t="s">
        <v>134</v>
      </c>
      <c r="F26" s="34" t="s">
        <v>0</v>
      </c>
      <c r="G26" s="40">
        <v>6806824</v>
      </c>
      <c r="H26" s="40">
        <v>9126478.9199999999</v>
      </c>
      <c r="I26" s="37" t="s">
        <v>137</v>
      </c>
      <c r="J26" s="34" t="s">
        <v>37</v>
      </c>
      <c r="K26" s="37" t="s">
        <v>137</v>
      </c>
      <c r="L26" s="34" t="s">
        <v>36</v>
      </c>
    </row>
    <row r="27" spans="1:12">
      <c r="A27" s="2">
        <f t="shared" si="0"/>
        <v>26</v>
      </c>
      <c r="B27" s="6" t="str">
        <f>HYPERLINK("http://cipapp.sandiego.gov/CIPDetail.aspx?ID="&amp;FY20_Published[[#This Row],[Project Number]],C27)</f>
        <v>STORM DRAIN DIVERSION AT THE MBC</v>
      </c>
      <c r="C27" s="31" t="s">
        <v>157</v>
      </c>
      <c r="D27" s="34" t="s">
        <v>262</v>
      </c>
      <c r="E27" s="34" t="s">
        <v>60</v>
      </c>
      <c r="F27" s="34" t="s">
        <v>0</v>
      </c>
      <c r="G27" s="40">
        <v>6499999.9751000004</v>
      </c>
      <c r="H27" s="40">
        <v>7720999.9743999997</v>
      </c>
      <c r="I27" s="37" t="s">
        <v>64</v>
      </c>
      <c r="J27" s="34" t="s">
        <v>36</v>
      </c>
      <c r="K27" s="37" t="s">
        <v>137</v>
      </c>
      <c r="L27" s="34" t="s">
        <v>34</v>
      </c>
    </row>
    <row r="28" spans="1:12">
      <c r="A28" s="2">
        <f t="shared" si="0"/>
        <v>27</v>
      </c>
      <c r="B28" s="6" t="str">
        <f>HYPERLINK("http://cipapp.sandiego.gov/CIPDetail.aspx?ID="&amp;FY20_Published[[#This Row],[Project Number]],C28)</f>
        <v>Morena Improv 1 (W)</v>
      </c>
      <c r="C28" s="31" t="s">
        <v>219</v>
      </c>
      <c r="D28" s="34" t="s">
        <v>320</v>
      </c>
      <c r="E28" s="34" t="s">
        <v>60</v>
      </c>
      <c r="F28" s="34" t="s">
        <v>0</v>
      </c>
      <c r="G28" s="40">
        <v>6277458</v>
      </c>
      <c r="H28" s="40">
        <v>8585195.9998000003</v>
      </c>
      <c r="I28" s="37" t="s">
        <v>64</v>
      </c>
      <c r="J28" s="34" t="s">
        <v>36</v>
      </c>
      <c r="K28" s="37" t="s">
        <v>137</v>
      </c>
      <c r="L28" s="34" t="s">
        <v>35</v>
      </c>
    </row>
    <row r="29" spans="1:12">
      <c r="A29" s="2">
        <f t="shared" si="0"/>
        <v>28</v>
      </c>
      <c r="B29" s="6" t="str">
        <f>HYPERLINK("http://cipapp.sandiego.gov/CIPDetail.aspx?ID="&amp;FY20_Published[[#This Row],[Project Number]],C29)</f>
        <v>Redwood Village/Rolando Park Improv 2(W)</v>
      </c>
      <c r="C29" s="31" t="s">
        <v>156</v>
      </c>
      <c r="D29" s="34" t="s">
        <v>261</v>
      </c>
      <c r="E29" s="34" t="s">
        <v>60</v>
      </c>
      <c r="F29" s="34" t="s">
        <v>0</v>
      </c>
      <c r="G29" s="40">
        <v>5866099.9606999997</v>
      </c>
      <c r="H29" s="40">
        <v>8711199.9586999994</v>
      </c>
      <c r="I29" s="37" t="s">
        <v>137</v>
      </c>
      <c r="J29" s="34" t="s">
        <v>37</v>
      </c>
      <c r="K29" s="37" t="s">
        <v>137</v>
      </c>
      <c r="L29" s="34" t="s">
        <v>36</v>
      </c>
    </row>
    <row r="30" spans="1:12">
      <c r="A30" s="2">
        <f t="shared" si="0"/>
        <v>29</v>
      </c>
      <c r="B30" s="6" t="str">
        <f>HYPERLINK("http://cipapp.sandiego.gov/CIPDetail.aspx?ID="&amp;FY20_Published[[#This Row],[Project Number]],C30)</f>
        <v>La Jolla Improv 2 (W)</v>
      </c>
      <c r="C30" s="31" t="s">
        <v>183</v>
      </c>
      <c r="D30" s="34" t="s">
        <v>285</v>
      </c>
      <c r="E30" s="34" t="s">
        <v>60</v>
      </c>
      <c r="F30" s="34" t="s">
        <v>0</v>
      </c>
      <c r="G30" s="40">
        <v>5732500</v>
      </c>
      <c r="H30" s="40">
        <v>8268199.9985999996</v>
      </c>
      <c r="I30" s="37" t="s">
        <v>137</v>
      </c>
      <c r="J30" s="34" t="s">
        <v>35</v>
      </c>
      <c r="K30" s="37" t="s">
        <v>137</v>
      </c>
      <c r="L30" s="34" t="s">
        <v>34</v>
      </c>
    </row>
    <row r="31" spans="1:12">
      <c r="A31" s="2">
        <f t="shared" si="0"/>
        <v>30</v>
      </c>
      <c r="B31" s="6" t="str">
        <f>HYPERLINK("http://cipapp.sandiego.gov/CIPDetail.aspx?ID="&amp;FY20_Published[[#This Row],[Project Number]],C31)</f>
        <v>AC Water &amp; Sewer Group 1040 (W)</v>
      </c>
      <c r="C31" s="31" t="s">
        <v>79</v>
      </c>
      <c r="D31" s="34" t="s">
        <v>78</v>
      </c>
      <c r="E31" s="34" t="s">
        <v>60</v>
      </c>
      <c r="F31" s="34" t="s">
        <v>0</v>
      </c>
      <c r="G31" s="40">
        <v>5050700</v>
      </c>
      <c r="H31" s="40">
        <v>7539299.9950000001</v>
      </c>
      <c r="I31" s="37" t="s">
        <v>137</v>
      </c>
      <c r="J31" s="34" t="s">
        <v>37</v>
      </c>
      <c r="K31" s="37" t="s">
        <v>137</v>
      </c>
      <c r="L31" s="34" t="s">
        <v>36</v>
      </c>
    </row>
    <row r="32" spans="1:12">
      <c r="A32" s="2">
        <f t="shared" si="0"/>
        <v>31</v>
      </c>
      <c r="B32" s="6" t="str">
        <f>HYPERLINK("http://cipapp.sandiego.gov/CIPDetail.aspx?ID="&amp;FY20_Published[[#This Row],[Project Number]],C32)</f>
        <v>Asphalt Overlay Group 2200A</v>
      </c>
      <c r="C32" s="31" t="s">
        <v>138</v>
      </c>
      <c r="D32" s="34" t="s">
        <v>246</v>
      </c>
      <c r="E32" s="34" t="s">
        <v>135</v>
      </c>
      <c r="F32" s="34" t="s">
        <v>344</v>
      </c>
      <c r="G32" s="40">
        <v>5000000</v>
      </c>
      <c r="H32" s="40">
        <v>6000000</v>
      </c>
      <c r="I32" s="37" t="s">
        <v>64</v>
      </c>
      <c r="J32" s="34" t="s">
        <v>36</v>
      </c>
      <c r="K32" s="37" t="s">
        <v>137</v>
      </c>
      <c r="L32" s="34" t="s">
        <v>37</v>
      </c>
    </row>
    <row r="33" spans="1:12">
      <c r="A33" s="2">
        <f t="shared" si="0"/>
        <v>32</v>
      </c>
      <c r="B33" s="6" t="str">
        <f>HYPERLINK("http://cipapp.sandiego.gov/CIPDetail.aspx?ID="&amp;FY20_Published[[#This Row],[Project Number]],C33)</f>
        <v>Asphalt Overlay Group 2200B</v>
      </c>
      <c r="C33" s="31" t="s">
        <v>139</v>
      </c>
      <c r="D33" s="34" t="s">
        <v>246</v>
      </c>
      <c r="E33" s="34" t="s">
        <v>135</v>
      </c>
      <c r="F33" s="34" t="s">
        <v>344</v>
      </c>
      <c r="G33" s="40">
        <v>5000000</v>
      </c>
      <c r="H33" s="40">
        <v>6000000</v>
      </c>
      <c r="I33" s="37" t="s">
        <v>137</v>
      </c>
      <c r="J33" s="34" t="s">
        <v>35</v>
      </c>
      <c r="K33" s="37" t="s">
        <v>137</v>
      </c>
      <c r="L33" s="34" t="s">
        <v>37</v>
      </c>
    </row>
    <row r="34" spans="1:12">
      <c r="A34" s="2">
        <f t="shared" si="0"/>
        <v>33</v>
      </c>
      <c r="B34" s="6" t="str">
        <f>HYPERLINK("http://cipapp.sandiego.gov/CIPDetail.aspx?ID="&amp;FY20_Published[[#This Row],[Project Number]],C34)</f>
        <v>Sewer &amp; AC Water Group 793A (S)</v>
      </c>
      <c r="C34" s="31" t="s">
        <v>159</v>
      </c>
      <c r="D34" s="34" t="s">
        <v>264</v>
      </c>
      <c r="E34" s="34" t="s">
        <v>60</v>
      </c>
      <c r="F34" s="34" t="s">
        <v>0</v>
      </c>
      <c r="G34" s="40">
        <v>4877199.9796000002</v>
      </c>
      <c r="H34" s="40">
        <v>7153299.9780000001</v>
      </c>
      <c r="I34" s="37" t="s">
        <v>137</v>
      </c>
      <c r="J34" s="34" t="s">
        <v>35</v>
      </c>
      <c r="K34" s="37" t="s">
        <v>137</v>
      </c>
      <c r="L34" s="34" t="s">
        <v>36</v>
      </c>
    </row>
    <row r="35" spans="1:12">
      <c r="A35" s="2">
        <f t="shared" si="0"/>
        <v>34</v>
      </c>
      <c r="B35" s="6" t="str">
        <f>HYPERLINK("http://cipapp.sandiego.gov/CIPDetail.aspx?ID="&amp;FY20_Published[[#This Row],[Project Number]],C35)</f>
        <v>Jerabek Park Improvements</v>
      </c>
      <c r="C35" s="15" t="s">
        <v>185</v>
      </c>
      <c r="D35" s="34" t="s">
        <v>287</v>
      </c>
      <c r="E35" s="34" t="s">
        <v>59</v>
      </c>
      <c r="F35" s="34" t="s">
        <v>0</v>
      </c>
      <c r="G35" s="40">
        <v>4651192</v>
      </c>
      <c r="H35" s="40">
        <v>7026399.9988000002</v>
      </c>
      <c r="I35" s="37" t="s">
        <v>137</v>
      </c>
      <c r="J35" s="34" t="s">
        <v>35</v>
      </c>
      <c r="K35" s="37" t="s">
        <v>137</v>
      </c>
      <c r="L35" s="34" t="s">
        <v>34</v>
      </c>
    </row>
    <row r="36" spans="1:12">
      <c r="A36" s="2">
        <f t="shared" si="0"/>
        <v>35</v>
      </c>
      <c r="B36" s="6" t="str">
        <f>HYPERLINK("http://cipapp.sandiego.gov/CIPDetail.aspx?ID="&amp;FY20_Published[[#This Row],[Project Number]],C36)</f>
        <v>Sewer Group 836</v>
      </c>
      <c r="C36" s="31" t="s">
        <v>166</v>
      </c>
      <c r="D36" s="34" t="s">
        <v>270</v>
      </c>
      <c r="E36" s="34" t="s">
        <v>60</v>
      </c>
      <c r="F36" s="34" t="s">
        <v>0</v>
      </c>
      <c r="G36" s="40">
        <v>4499999.9981000004</v>
      </c>
      <c r="H36" s="40">
        <v>7761316.9926000005</v>
      </c>
      <c r="I36" s="37" t="s">
        <v>137</v>
      </c>
      <c r="J36" s="34" t="s">
        <v>37</v>
      </c>
      <c r="K36" s="37" t="s">
        <v>137</v>
      </c>
      <c r="L36" s="34" t="s">
        <v>36</v>
      </c>
    </row>
    <row r="37" spans="1:12">
      <c r="A37" s="2">
        <f t="shared" si="0"/>
        <v>36</v>
      </c>
      <c r="B37" s="6" t="str">
        <f>HYPERLINK("http://cipapp.sandiego.gov/CIPDetail.aspx?ID="&amp;FY20_Published[[#This Row],[Project Number]],C37)</f>
        <v>University City Improv 1 (W)</v>
      </c>
      <c r="C37" s="31" t="s">
        <v>109</v>
      </c>
      <c r="D37" s="34" t="s">
        <v>108</v>
      </c>
      <c r="E37" s="34" t="s">
        <v>60</v>
      </c>
      <c r="F37" s="34" t="s">
        <v>0</v>
      </c>
      <c r="G37" s="40">
        <v>3982799.9892000002</v>
      </c>
      <c r="H37" s="40">
        <v>5256399.9881999996</v>
      </c>
      <c r="I37" s="37" t="s">
        <v>137</v>
      </c>
      <c r="J37" s="34" t="s">
        <v>35</v>
      </c>
      <c r="K37" s="37" t="s">
        <v>137</v>
      </c>
      <c r="L37" s="34" t="s">
        <v>37</v>
      </c>
    </row>
    <row r="38" spans="1:12">
      <c r="A38" s="2">
        <f t="shared" si="0"/>
        <v>37</v>
      </c>
      <c r="B38" s="6" t="str">
        <f>HYPERLINK("http://cipapp.sandiego.gov/CIPDetail.aspx?ID="&amp;FY20_Published[[#This Row],[Project Number]],C38)</f>
        <v>Egger/South Bay Comm Pk ADA Improvements</v>
      </c>
      <c r="C38" s="31" t="s">
        <v>170</v>
      </c>
      <c r="D38" s="34" t="s">
        <v>274</v>
      </c>
      <c r="E38" s="34" t="s">
        <v>59</v>
      </c>
      <c r="F38" s="34" t="s">
        <v>0</v>
      </c>
      <c r="G38" s="40">
        <v>3799999.9961999999</v>
      </c>
      <c r="H38" s="40">
        <v>5579999.9943000004</v>
      </c>
      <c r="I38" s="37" t="s">
        <v>137</v>
      </c>
      <c r="J38" s="34" t="s">
        <v>37</v>
      </c>
      <c r="K38" s="37" t="s">
        <v>137</v>
      </c>
      <c r="L38" s="34" t="s">
        <v>36</v>
      </c>
    </row>
    <row r="39" spans="1:12">
      <c r="A39" s="2">
        <f t="shared" si="0"/>
        <v>38</v>
      </c>
      <c r="B39" s="6" t="str">
        <f>HYPERLINK("http://cipapp.sandiego.gov/CIPDetail.aspx?ID="&amp;FY20_Published[[#This Row],[Project Number]],C39)</f>
        <v>Pressure Reducing Stations Upgrades Phs1</v>
      </c>
      <c r="C39" s="31" t="s">
        <v>163</v>
      </c>
      <c r="D39" s="34" t="s">
        <v>267</v>
      </c>
      <c r="E39" s="34" t="s">
        <v>60</v>
      </c>
      <c r="F39" s="34" t="s">
        <v>0</v>
      </c>
      <c r="G39" s="40">
        <v>3739999.9907</v>
      </c>
      <c r="H39" s="40">
        <v>6289999.9889000002</v>
      </c>
      <c r="I39" s="37" t="s">
        <v>64</v>
      </c>
      <c r="J39" s="34" t="s">
        <v>36</v>
      </c>
      <c r="K39" s="37" t="s">
        <v>137</v>
      </c>
      <c r="L39" s="34" t="s">
        <v>37</v>
      </c>
    </row>
    <row r="40" spans="1:12">
      <c r="A40" s="2">
        <f t="shared" si="0"/>
        <v>39</v>
      </c>
      <c r="B40" s="6" t="str">
        <f>HYPERLINK("http://cipapp.sandiego.gov/CIPDetail.aspx?ID="&amp;FY20_Published[[#This Row],[Project Number]],C40)</f>
        <v>Logan Heights LID (South)</v>
      </c>
      <c r="C40" s="31" t="s">
        <v>28</v>
      </c>
      <c r="D40" s="34" t="s">
        <v>22</v>
      </c>
      <c r="E40" s="34" t="s">
        <v>134</v>
      </c>
      <c r="F40" s="34" t="s">
        <v>0</v>
      </c>
      <c r="G40" s="40">
        <v>3700000</v>
      </c>
      <c r="H40" s="40">
        <v>5699999.9946999997</v>
      </c>
      <c r="I40" s="37" t="s">
        <v>64</v>
      </c>
      <c r="J40" s="34" t="s">
        <v>36</v>
      </c>
      <c r="K40" s="37" t="s">
        <v>137</v>
      </c>
      <c r="L40" s="34" t="s">
        <v>37</v>
      </c>
    </row>
    <row r="41" spans="1:12">
      <c r="A41" s="2">
        <f t="shared" si="0"/>
        <v>40</v>
      </c>
      <c r="B41" s="6" t="str">
        <f>HYPERLINK("http://cipapp.sandiego.gov/CIPDetail.aspx?ID="&amp;FY20_Published[[#This Row],[Project Number]],C41)</f>
        <v>Downtown Complete St Impl Phase 3A1</v>
      </c>
      <c r="C41" s="31" t="s">
        <v>193</v>
      </c>
      <c r="D41" s="34" t="s">
        <v>295</v>
      </c>
      <c r="E41" s="34" t="s">
        <v>135</v>
      </c>
      <c r="F41" s="34" t="s">
        <v>0</v>
      </c>
      <c r="G41" s="40">
        <v>3530000</v>
      </c>
      <c r="H41" s="40">
        <v>5489999.9990999997</v>
      </c>
      <c r="I41" s="37" t="s">
        <v>137</v>
      </c>
      <c r="J41" s="34" t="s">
        <v>35</v>
      </c>
      <c r="K41" s="37" t="s">
        <v>137</v>
      </c>
      <c r="L41" s="34" t="s">
        <v>37</v>
      </c>
    </row>
    <row r="42" spans="1:12">
      <c r="A42" s="2">
        <f t="shared" si="0"/>
        <v>41</v>
      </c>
      <c r="B42" s="6" t="str">
        <f>HYPERLINK("http://cipapp.sandiego.gov/CIPDetail.aspx?ID="&amp;FY20_Published[[#This Row],[Project Number]],C42)</f>
        <v>University City Improv 1 (S)</v>
      </c>
      <c r="C42" s="31" t="s">
        <v>111</v>
      </c>
      <c r="D42" s="34" t="s">
        <v>110</v>
      </c>
      <c r="E42" s="34" t="s">
        <v>60</v>
      </c>
      <c r="F42" s="34" t="s">
        <v>0</v>
      </c>
      <c r="G42" s="40">
        <v>3513599.9942999999</v>
      </c>
      <c r="H42" s="40">
        <v>4961799.9935999997</v>
      </c>
      <c r="I42" s="37" t="s">
        <v>137</v>
      </c>
      <c r="J42" s="34" t="s">
        <v>35</v>
      </c>
      <c r="K42" s="37" t="s">
        <v>137</v>
      </c>
      <c r="L42" s="34" t="s">
        <v>37</v>
      </c>
    </row>
    <row r="43" spans="1:12">
      <c r="A43" s="2">
        <f t="shared" si="0"/>
        <v>42</v>
      </c>
      <c r="B43" s="6" t="str">
        <f>HYPERLINK("http://cipapp.sandiego.gov/CIPDetail.aspx?ID="&amp;FY20_Published[[#This Row],[Project Number]],C43)</f>
        <v>Carmel Valley CP - Turf Upgrades</v>
      </c>
      <c r="C43" s="31" t="s">
        <v>181</v>
      </c>
      <c r="D43" s="34" t="s">
        <v>283</v>
      </c>
      <c r="E43" s="34" t="s">
        <v>59</v>
      </c>
      <c r="F43" s="34" t="s">
        <v>0</v>
      </c>
      <c r="G43" s="40">
        <v>3468541.9985000002</v>
      </c>
      <c r="H43" s="40">
        <v>4774120.9983999999</v>
      </c>
      <c r="I43" s="37" t="s">
        <v>64</v>
      </c>
      <c r="J43" s="34" t="s">
        <v>36</v>
      </c>
      <c r="K43" s="37" t="s">
        <v>137</v>
      </c>
      <c r="L43" s="34" t="s">
        <v>35</v>
      </c>
    </row>
    <row r="44" spans="1:12">
      <c r="A44" s="2">
        <f t="shared" si="0"/>
        <v>43</v>
      </c>
      <c r="B44" s="6" t="str">
        <f>HYPERLINK("http://cipapp.sandiego.gov/CIPDetail.aspx?ID="&amp;FY20_Published[[#This Row],[Project Number]],C44)</f>
        <v>Water &amp; Sewer Group 965 (W)</v>
      </c>
      <c r="C44" s="35" t="s">
        <v>56</v>
      </c>
      <c r="D44" s="34" t="s">
        <v>47</v>
      </c>
      <c r="E44" s="34" t="s">
        <v>60</v>
      </c>
      <c r="F44" s="34" t="s">
        <v>0</v>
      </c>
      <c r="G44" s="40">
        <v>3418665.9986</v>
      </c>
      <c r="H44" s="40">
        <v>5471486.9972999999</v>
      </c>
      <c r="I44" s="37" t="s">
        <v>64</v>
      </c>
      <c r="J44" s="34" t="s">
        <v>36</v>
      </c>
      <c r="K44" s="37" t="s">
        <v>137</v>
      </c>
      <c r="L44" s="34" t="s">
        <v>35</v>
      </c>
    </row>
    <row r="45" spans="1:12">
      <c r="A45" s="2">
        <f t="shared" si="0"/>
        <v>44</v>
      </c>
      <c r="B45" s="6" t="str">
        <f>HYPERLINK("http://cipapp.sandiego.gov/CIPDetail.aspx?ID="&amp;FY20_Published[[#This Row],[Project Number]],C45)</f>
        <v>Sidewalk Replacement Group 1902-CM &amp; LJ</v>
      </c>
      <c r="C45" s="31" t="s">
        <v>148</v>
      </c>
      <c r="D45" s="34" t="s">
        <v>82</v>
      </c>
      <c r="E45" s="34" t="s">
        <v>135</v>
      </c>
      <c r="F45" s="34" t="s">
        <v>0</v>
      </c>
      <c r="G45" s="40">
        <v>3365000</v>
      </c>
      <c r="H45" s="40">
        <v>3840000</v>
      </c>
      <c r="I45" s="37" t="s">
        <v>64</v>
      </c>
      <c r="J45" s="34" t="s">
        <v>36</v>
      </c>
      <c r="K45" s="37" t="s">
        <v>137</v>
      </c>
      <c r="L45" s="34" t="s">
        <v>37</v>
      </c>
    </row>
    <row r="46" spans="1:12">
      <c r="A46" s="2">
        <f t="shared" si="0"/>
        <v>45</v>
      </c>
      <c r="B46" s="6" t="str">
        <f>HYPERLINK("http://cipapp.sandiego.gov/CIPDetail.aspx?ID="&amp;FY20_Published[[#This Row],[Project Number]],C46)</f>
        <v>PQPS Oxygenation Sys</v>
      </c>
      <c r="C46" s="32" t="s">
        <v>242</v>
      </c>
      <c r="D46" s="34" t="s">
        <v>42</v>
      </c>
      <c r="E46" s="34" t="s">
        <v>60</v>
      </c>
      <c r="F46" s="34" t="s">
        <v>0</v>
      </c>
      <c r="G46" s="40">
        <v>3350000</v>
      </c>
      <c r="H46" s="40">
        <v>4355000</v>
      </c>
      <c r="I46" s="37" t="s">
        <v>64</v>
      </c>
      <c r="J46" s="34" t="s">
        <v>36</v>
      </c>
      <c r="K46" s="37" t="s">
        <v>137</v>
      </c>
      <c r="L46" s="34" t="s">
        <v>35</v>
      </c>
    </row>
    <row r="47" spans="1:12">
      <c r="A47" s="2">
        <f t="shared" si="0"/>
        <v>46</v>
      </c>
      <c r="B47" s="6" t="str">
        <f>HYPERLINK("http://cipapp.sandiego.gov/CIPDetail.aspx?ID="&amp;FY20_Published[[#This Row],[Project Number]],C47)</f>
        <v>Clairemont Mesa West Improv 1 (S)</v>
      </c>
      <c r="C47" s="16" t="s">
        <v>187</v>
      </c>
      <c r="D47" s="34" t="s">
        <v>289</v>
      </c>
      <c r="E47" s="34" t="s">
        <v>60</v>
      </c>
      <c r="F47" s="34" t="s">
        <v>0</v>
      </c>
      <c r="G47" s="40">
        <v>3334299.9997999999</v>
      </c>
      <c r="H47" s="40">
        <v>4768199.9989</v>
      </c>
      <c r="I47" s="37" t="s">
        <v>137</v>
      </c>
      <c r="J47" s="34" t="s">
        <v>37</v>
      </c>
      <c r="K47" s="37" t="s">
        <v>137</v>
      </c>
      <c r="L47" s="34" t="s">
        <v>36</v>
      </c>
    </row>
    <row r="48" spans="1:12">
      <c r="A48" s="2">
        <f t="shared" si="0"/>
        <v>47</v>
      </c>
      <c r="B48" s="6" t="str">
        <f>HYPERLINK("http://cipapp.sandiego.gov/CIPDetail.aspx?ID="&amp;FY20_Published[[#This Row],[Project Number]],C48)</f>
        <v>Water &amp; Sewer Group 965 (S)</v>
      </c>
      <c r="C48" s="36" t="s">
        <v>55</v>
      </c>
      <c r="D48" s="34" t="s">
        <v>46</v>
      </c>
      <c r="E48" s="34" t="s">
        <v>60</v>
      </c>
      <c r="F48" s="34" t="s">
        <v>0</v>
      </c>
      <c r="G48" s="40">
        <v>3109200</v>
      </c>
      <c r="H48" s="40">
        <v>4797084.9996999996</v>
      </c>
      <c r="I48" s="37" t="s">
        <v>64</v>
      </c>
      <c r="J48" s="34" t="s">
        <v>36</v>
      </c>
      <c r="K48" s="37" t="s">
        <v>137</v>
      </c>
      <c r="L48" s="34" t="s">
        <v>35</v>
      </c>
    </row>
    <row r="49" spans="1:12">
      <c r="A49" s="2">
        <f t="shared" si="0"/>
        <v>48</v>
      </c>
      <c r="B49" s="6" t="str">
        <f>HYPERLINK("http://cipapp.sandiego.gov/CIPDetail.aspx?ID="&amp;FY20_Published[[#This Row],[Project Number]],C49)</f>
        <v>Miramar Place CNG Facility Upgrades</v>
      </c>
      <c r="C49" s="31" t="s">
        <v>95</v>
      </c>
      <c r="D49" s="34" t="s">
        <v>94</v>
      </c>
      <c r="E49" s="34" t="s">
        <v>61</v>
      </c>
      <c r="F49" s="34" t="s">
        <v>31</v>
      </c>
      <c r="G49" s="40">
        <v>3100000</v>
      </c>
      <c r="H49" s="40">
        <v>3700000</v>
      </c>
      <c r="I49" s="37" t="s">
        <v>64</v>
      </c>
      <c r="J49" s="34" t="s">
        <v>36</v>
      </c>
      <c r="K49" s="37" t="s">
        <v>137</v>
      </c>
      <c r="L49" s="34" t="s">
        <v>37</v>
      </c>
    </row>
    <row r="50" spans="1:12">
      <c r="A50" s="2">
        <f t="shared" si="0"/>
        <v>49</v>
      </c>
      <c r="B50" s="6" t="str">
        <f>HYPERLINK("http://cipapp.sandiego.gov/CIPDetail.aspx?ID="&amp;FY20_Published[[#This Row],[Project Number]],C50)</f>
        <v>Paradise Hills Improv 1 (S)</v>
      </c>
      <c r="C50" s="31" t="s">
        <v>188</v>
      </c>
      <c r="D50" s="34" t="s">
        <v>290</v>
      </c>
      <c r="E50" s="34" t="s">
        <v>60</v>
      </c>
      <c r="F50" s="34" t="s">
        <v>0</v>
      </c>
      <c r="G50" s="40">
        <v>2986536</v>
      </c>
      <c r="H50" s="40">
        <v>4403199.9989</v>
      </c>
      <c r="I50" s="37" t="s">
        <v>64</v>
      </c>
      <c r="J50" s="34" t="s">
        <v>36</v>
      </c>
      <c r="K50" s="37" t="s">
        <v>137</v>
      </c>
      <c r="L50" s="34" t="s">
        <v>37</v>
      </c>
    </row>
    <row r="51" spans="1:12">
      <c r="A51" s="2">
        <f t="shared" si="0"/>
        <v>50</v>
      </c>
      <c r="B51" s="6" t="str">
        <f>HYPERLINK("http://cipapp.sandiego.gov/CIPDetail.aspx?ID="&amp;FY20_Published[[#This Row],[Project Number]],C51)</f>
        <v>Morena Improv1 (S)</v>
      </c>
      <c r="C51" s="31" t="s">
        <v>220</v>
      </c>
      <c r="D51" s="34" t="s">
        <v>321</v>
      </c>
      <c r="E51" s="34" t="s">
        <v>60</v>
      </c>
      <c r="F51" s="34" t="s">
        <v>0</v>
      </c>
      <c r="G51" s="40">
        <v>2935420</v>
      </c>
      <c r="H51" s="40">
        <v>4486810.9998000003</v>
      </c>
      <c r="I51" s="37" t="s">
        <v>64</v>
      </c>
      <c r="J51" s="34" t="s">
        <v>36</v>
      </c>
      <c r="K51" s="37" t="s">
        <v>137</v>
      </c>
      <c r="L51" s="34" t="s">
        <v>35</v>
      </c>
    </row>
    <row r="52" spans="1:12">
      <c r="A52" s="2">
        <f t="shared" si="0"/>
        <v>51</v>
      </c>
      <c r="B52" s="6" t="str">
        <f>HYPERLINK("http://cipapp.sandiego.gov/CIPDetail.aspx?ID="&amp;FY20_Published[[#This Row],[Project Number]],C52)</f>
        <v>Bay Ho Improv 3 (W)</v>
      </c>
      <c r="C52" s="36" t="s">
        <v>66</v>
      </c>
      <c r="D52" s="34" t="s">
        <v>65</v>
      </c>
      <c r="E52" s="34" t="s">
        <v>60</v>
      </c>
      <c r="F52" s="34" t="s">
        <v>31</v>
      </c>
      <c r="G52" s="40">
        <v>2820199.9997</v>
      </c>
      <c r="H52" s="40">
        <v>3869499.9989999998</v>
      </c>
      <c r="I52" s="37" t="s">
        <v>137</v>
      </c>
      <c r="J52" s="34" t="s">
        <v>34</v>
      </c>
      <c r="K52" s="37" t="s">
        <v>137</v>
      </c>
      <c r="L52" s="34" t="s">
        <v>34</v>
      </c>
    </row>
    <row r="53" spans="1:12">
      <c r="A53" s="2">
        <f t="shared" si="0"/>
        <v>52</v>
      </c>
      <c r="B53" s="6" t="str">
        <f>HYPERLINK("http://cipapp.sandiego.gov/CIPDetail.aspx?ID="&amp;FY20_Published[[#This Row],[Project Number]],C53)</f>
        <v>Citywide Street Lights 1950</v>
      </c>
      <c r="C53" s="31" t="s">
        <v>30</v>
      </c>
      <c r="D53" s="34" t="s">
        <v>20</v>
      </c>
      <c r="E53" s="34" t="s">
        <v>135</v>
      </c>
      <c r="F53" s="34" t="s">
        <v>32</v>
      </c>
      <c r="G53" s="40">
        <v>2800754</v>
      </c>
      <c r="H53" s="40">
        <v>2858254</v>
      </c>
      <c r="I53" s="37" t="s">
        <v>64</v>
      </c>
      <c r="J53" s="34" t="s">
        <v>34</v>
      </c>
      <c r="K53" s="37" t="s">
        <v>137</v>
      </c>
      <c r="L53" s="34" t="s">
        <v>35</v>
      </c>
    </row>
    <row r="54" spans="1:12">
      <c r="A54" s="2">
        <f t="shared" si="0"/>
        <v>53</v>
      </c>
      <c r="B54" s="6" t="str">
        <f>HYPERLINK("http://cipapp.sandiego.gov/CIPDetail.aspx?ID="&amp;FY20_Published[[#This Row],[Project Number]],C54)</f>
        <v>Miramar Reservoir PS New Generator &amp; Upg</v>
      </c>
      <c r="C54" s="31" t="s">
        <v>93</v>
      </c>
      <c r="D54" s="34" t="s">
        <v>92</v>
      </c>
      <c r="E54" s="34" t="s">
        <v>60</v>
      </c>
      <c r="F54" s="34" t="s">
        <v>0</v>
      </c>
      <c r="G54" s="40">
        <v>2800000</v>
      </c>
      <c r="H54" s="40">
        <v>5000000</v>
      </c>
      <c r="I54" s="37" t="s">
        <v>64</v>
      </c>
      <c r="J54" s="34" t="s">
        <v>34</v>
      </c>
      <c r="K54" s="37" t="s">
        <v>137</v>
      </c>
      <c r="L54" s="34" t="s">
        <v>35</v>
      </c>
    </row>
    <row r="55" spans="1:12">
      <c r="A55" s="2">
        <f t="shared" si="0"/>
        <v>54</v>
      </c>
      <c r="B55" s="6" t="str">
        <f>HYPERLINK("http://cipapp.sandiego.gov/CIPDetail.aspx?ID="&amp;FY20_Published[[#This Row],[Project Number]],C55)</f>
        <v>La Jolla Improv 2 (S)</v>
      </c>
      <c r="C55" s="31" t="s">
        <v>196</v>
      </c>
      <c r="D55" s="34" t="s">
        <v>297</v>
      </c>
      <c r="E55" s="34" t="s">
        <v>60</v>
      </c>
      <c r="F55" s="34" t="s">
        <v>0</v>
      </c>
      <c r="G55" s="40">
        <v>2766300</v>
      </c>
      <c r="H55" s="40">
        <v>4161699.9992999998</v>
      </c>
      <c r="I55" s="37" t="s">
        <v>137</v>
      </c>
      <c r="J55" s="34" t="s">
        <v>35</v>
      </c>
      <c r="K55" s="37" t="s">
        <v>137</v>
      </c>
      <c r="L55" s="34" t="s">
        <v>34</v>
      </c>
    </row>
    <row r="56" spans="1:12">
      <c r="A56" s="2">
        <f t="shared" si="0"/>
        <v>55</v>
      </c>
      <c r="B56" s="6" t="str">
        <f>HYPERLINK("http://cipapp.sandiego.gov/CIPDetail.aspx?ID="&amp;FY20_Published[[#This Row],[Project Number]],C56)</f>
        <v>Southcrest Green Infrastructure (GI)</v>
      </c>
      <c r="C56" s="31" t="s">
        <v>184</v>
      </c>
      <c r="D56" s="34" t="s">
        <v>286</v>
      </c>
      <c r="E56" s="34" t="s">
        <v>134</v>
      </c>
      <c r="F56" s="34" t="s">
        <v>0</v>
      </c>
      <c r="G56" s="40">
        <v>2645999.9989999998</v>
      </c>
      <c r="H56" s="40">
        <v>3999999.9986999999</v>
      </c>
      <c r="I56" s="37" t="s">
        <v>64</v>
      </c>
      <c r="J56" s="34" t="s">
        <v>36</v>
      </c>
      <c r="K56" s="37" t="s">
        <v>137</v>
      </c>
      <c r="L56" s="34" t="s">
        <v>35</v>
      </c>
    </row>
    <row r="57" spans="1:12">
      <c r="A57" s="2">
        <f t="shared" si="0"/>
        <v>56</v>
      </c>
      <c r="B57" s="6" t="str">
        <f>HYPERLINK("http://cipapp.sandiego.gov/CIPDetail.aspx?ID="&amp;FY20_Published[[#This Row],[Project Number]],C57)</f>
        <v>STORM WATER DIVERSION AT THE SBWRP</v>
      </c>
      <c r="C57" s="31" t="s">
        <v>194</v>
      </c>
      <c r="D57" s="34" t="s">
        <v>119</v>
      </c>
      <c r="E57" s="34" t="s">
        <v>60</v>
      </c>
      <c r="F57" s="34" t="s">
        <v>0</v>
      </c>
      <c r="G57" s="40">
        <v>2537900</v>
      </c>
      <c r="H57" s="40">
        <v>3908099.9991000001</v>
      </c>
      <c r="I57" s="37" t="s">
        <v>64</v>
      </c>
      <c r="J57" s="34" t="s">
        <v>34</v>
      </c>
      <c r="K57" s="37" t="s">
        <v>137</v>
      </c>
      <c r="L57" s="34" t="s">
        <v>35</v>
      </c>
    </row>
    <row r="58" spans="1:12">
      <c r="A58" s="2">
        <f t="shared" si="0"/>
        <v>57</v>
      </c>
      <c r="B58" s="6" t="str">
        <f>HYPERLINK("http://cipapp.sandiego.gov/CIPDetail.aspx?ID="&amp;FY20_Published[[#This Row],[Project Number]],C58)</f>
        <v>Coral Gate NP Playground Improvements</v>
      </c>
      <c r="C58" s="31" t="s">
        <v>189</v>
      </c>
      <c r="D58" s="34" t="s">
        <v>291</v>
      </c>
      <c r="E58" s="34" t="s">
        <v>59</v>
      </c>
      <c r="F58" s="34" t="s">
        <v>0</v>
      </c>
      <c r="G58" s="40">
        <v>2400500</v>
      </c>
      <c r="H58" s="40">
        <v>4029999.9989999998</v>
      </c>
      <c r="I58" s="37" t="s">
        <v>137</v>
      </c>
      <c r="J58" s="34" t="s">
        <v>37</v>
      </c>
      <c r="K58" s="37" t="s">
        <v>137</v>
      </c>
      <c r="L58" s="34" t="s">
        <v>36</v>
      </c>
    </row>
    <row r="59" spans="1:12">
      <c r="A59" s="2">
        <f t="shared" si="0"/>
        <v>58</v>
      </c>
      <c r="B59" s="6" t="str">
        <f>HYPERLINK("http://cipapp.sandiego.gov/CIPDetail.aspx?ID="&amp;FY20_Published[[#This Row],[Project Number]],C59)</f>
        <v>Kensington Hts #2 Series Circuit Upgrade</v>
      </c>
      <c r="C59" s="31" t="s">
        <v>107</v>
      </c>
      <c r="D59" s="34" t="s">
        <v>106</v>
      </c>
      <c r="E59" s="34" t="s">
        <v>135</v>
      </c>
      <c r="F59" s="34" t="s">
        <v>0</v>
      </c>
      <c r="G59" s="40">
        <v>2320999.9983000001</v>
      </c>
      <c r="H59" s="40">
        <v>2799999.9983000001</v>
      </c>
      <c r="I59" s="37" t="s">
        <v>137</v>
      </c>
      <c r="J59" s="34" t="s">
        <v>35</v>
      </c>
      <c r="K59" s="37" t="s">
        <v>137</v>
      </c>
      <c r="L59" s="34" t="s">
        <v>36</v>
      </c>
    </row>
    <row r="60" spans="1:12">
      <c r="A60" s="2">
        <f t="shared" si="0"/>
        <v>59</v>
      </c>
      <c r="B60" s="6" t="str">
        <f>HYPERLINK("http://cipapp.sandiego.gov/CIPDetail.aspx?ID="&amp;FY20_Published[[#This Row],[Project Number]],C60)</f>
        <v>Olive Grove Community Park ADA Improveme</v>
      </c>
      <c r="C60" s="31" t="s">
        <v>145</v>
      </c>
      <c r="D60" s="34" t="s">
        <v>251</v>
      </c>
      <c r="E60" s="34" t="s">
        <v>59</v>
      </c>
      <c r="F60" s="34" t="s">
        <v>0</v>
      </c>
      <c r="G60" s="40">
        <v>2298813.9992</v>
      </c>
      <c r="H60" s="40">
        <v>3068830.9989</v>
      </c>
      <c r="I60" s="37" t="s">
        <v>137</v>
      </c>
      <c r="J60" s="34" t="s">
        <v>35</v>
      </c>
      <c r="K60" s="37" t="s">
        <v>137</v>
      </c>
      <c r="L60" s="34" t="s">
        <v>34</v>
      </c>
    </row>
    <row r="61" spans="1:12">
      <c r="A61" s="2">
        <f t="shared" si="0"/>
        <v>60</v>
      </c>
      <c r="B61" s="6" t="str">
        <f>HYPERLINK("http://cipapp.sandiego.gov/CIPDetail.aspx?ID="&amp;FY20_Published[[#This Row],[Project Number]],C61)</f>
        <v>PLWTP Scum Injection Concentrators Impro</v>
      </c>
      <c r="C61" s="31" t="s">
        <v>167</v>
      </c>
      <c r="D61" s="34" t="s">
        <v>271</v>
      </c>
      <c r="E61" s="34" t="s">
        <v>60</v>
      </c>
      <c r="F61" s="34" t="s">
        <v>0</v>
      </c>
      <c r="G61" s="40">
        <v>2197699.9937999998</v>
      </c>
      <c r="H61" s="40">
        <v>3590553.9929999998</v>
      </c>
      <c r="I61" s="37" t="s">
        <v>137</v>
      </c>
      <c r="J61" s="34" t="s">
        <v>34</v>
      </c>
      <c r="K61" s="37" t="s">
        <v>137</v>
      </c>
      <c r="L61" s="34" t="s">
        <v>36</v>
      </c>
    </row>
    <row r="62" spans="1:12">
      <c r="A62" s="2">
        <f t="shared" si="0"/>
        <v>61</v>
      </c>
      <c r="B62" s="6" t="str">
        <f>HYPERLINK("http://cipapp.sandiego.gov/CIPDetail.aspx?ID="&amp;FY20_Published[[#This Row],[Project Number]],C62)</f>
        <v>EMTS Boat Dock Esplanade</v>
      </c>
      <c r="C62" s="15" t="s">
        <v>54</v>
      </c>
      <c r="D62" s="34" t="s">
        <v>45</v>
      </c>
      <c r="E62" s="34" t="s">
        <v>60</v>
      </c>
      <c r="F62" s="34" t="s">
        <v>0</v>
      </c>
      <c r="G62" s="40">
        <v>2160380</v>
      </c>
      <c r="H62" s="40">
        <v>3430850.9985000002</v>
      </c>
      <c r="I62" s="37" t="s">
        <v>64</v>
      </c>
      <c r="J62" s="34" t="s">
        <v>34</v>
      </c>
      <c r="K62" s="37" t="s">
        <v>137</v>
      </c>
      <c r="L62" s="34" t="s">
        <v>35</v>
      </c>
    </row>
    <row r="63" spans="1:12">
      <c r="A63" s="2">
        <f t="shared" si="0"/>
        <v>62</v>
      </c>
      <c r="B63" s="6" t="str">
        <f>HYPERLINK("http://cipapp.sandiego.gov/CIPDetail.aspx?ID="&amp;FY20_Published[[#This Row],[Project Number]],C63)</f>
        <v>Crown Point Drive Roundabouts</v>
      </c>
      <c r="C63" s="31" t="s">
        <v>164</v>
      </c>
      <c r="D63" s="34" t="s">
        <v>268</v>
      </c>
      <c r="E63" s="34" t="s">
        <v>135</v>
      </c>
      <c r="F63" s="34" t="s">
        <v>0</v>
      </c>
      <c r="G63" s="40">
        <v>2129999.9922000002</v>
      </c>
      <c r="H63" s="40">
        <v>3663299.9911000002</v>
      </c>
      <c r="I63" s="37" t="s">
        <v>137</v>
      </c>
      <c r="J63" s="34" t="s">
        <v>35</v>
      </c>
      <c r="K63" s="37" t="s">
        <v>137</v>
      </c>
      <c r="L63" s="34" t="s">
        <v>34</v>
      </c>
    </row>
    <row r="64" spans="1:12">
      <c r="A64" s="2">
        <f t="shared" si="0"/>
        <v>63</v>
      </c>
      <c r="B64" s="6" t="str">
        <f>HYPERLINK("http://cipapp.sandiego.gov/CIPDetail.aspx?ID="&amp;FY20_Published[[#This Row],[Project Number]],C64)</f>
        <v>Mission Bay Athletic Comfort Station Mod</v>
      </c>
      <c r="C64" s="31" t="s">
        <v>186</v>
      </c>
      <c r="D64" s="34" t="s">
        <v>288</v>
      </c>
      <c r="E64" s="34" t="s">
        <v>59</v>
      </c>
      <c r="F64" s="34" t="s">
        <v>0</v>
      </c>
      <c r="G64" s="40">
        <v>2097907.9999000002</v>
      </c>
      <c r="H64" s="40">
        <v>3097999.9988000002</v>
      </c>
      <c r="I64" s="37" t="s">
        <v>137</v>
      </c>
      <c r="J64" s="34" t="s">
        <v>37</v>
      </c>
      <c r="K64" s="37" t="s">
        <v>137</v>
      </c>
      <c r="L64" s="34" t="s">
        <v>36</v>
      </c>
    </row>
    <row r="65" spans="1:12">
      <c r="A65" s="2">
        <f t="shared" si="0"/>
        <v>64</v>
      </c>
      <c r="B65" s="6" t="str">
        <f>HYPERLINK("http://cipapp.sandiego.gov/CIPDetail.aspx?ID="&amp;FY20_Published[[#This Row],[Project Number]],C65)</f>
        <v>Olive St Park Acquisition and Develpment</v>
      </c>
      <c r="C65" s="31" t="s">
        <v>53</v>
      </c>
      <c r="D65" s="34" t="s">
        <v>44</v>
      </c>
      <c r="E65" s="34" t="s">
        <v>59</v>
      </c>
      <c r="F65" s="34" t="s">
        <v>0</v>
      </c>
      <c r="G65" s="40">
        <v>2094200</v>
      </c>
      <c r="H65" s="40">
        <v>5171584.9996999996</v>
      </c>
      <c r="I65" s="37" t="s">
        <v>64</v>
      </c>
      <c r="J65" s="34" t="s">
        <v>34</v>
      </c>
      <c r="K65" s="37" t="s">
        <v>137</v>
      </c>
      <c r="L65" s="34" t="s">
        <v>35</v>
      </c>
    </row>
    <row r="66" spans="1:12">
      <c r="A66" s="2">
        <f t="shared" si="0"/>
        <v>65</v>
      </c>
      <c r="B66" s="6" t="str">
        <f>HYPERLINK("http://cipapp.sandiego.gov/CIPDetail.aspx?ID="&amp;FY20_Published[[#This Row],[Project Number]],C66)</f>
        <v>Landfill Gas Collection System Improvements - South Miramar</v>
      </c>
      <c r="C66" s="29" t="s">
        <v>140</v>
      </c>
      <c r="D66" s="34" t="s">
        <v>247</v>
      </c>
      <c r="E66" s="34" t="s">
        <v>61</v>
      </c>
      <c r="F66" s="34" t="s">
        <v>31</v>
      </c>
      <c r="G66" s="40">
        <v>2000000</v>
      </c>
      <c r="H66" s="40">
        <v>2500000</v>
      </c>
      <c r="I66" s="37" t="s">
        <v>137</v>
      </c>
      <c r="J66" s="34" t="s">
        <v>34</v>
      </c>
      <c r="K66" s="37" t="s">
        <v>137</v>
      </c>
      <c r="L66" s="34" t="s">
        <v>36</v>
      </c>
    </row>
    <row r="67" spans="1:12">
      <c r="A67" s="2">
        <f t="shared" si="0"/>
        <v>66</v>
      </c>
      <c r="B67" s="6" t="str">
        <f>HYPERLINK("http://cipapp.sandiego.gov/CIPDetail.aspx?ID="&amp;FY20_Published[[#This Row],[Project Number]],C67)</f>
        <v>MBC Gas Detect Syst Replace</v>
      </c>
      <c r="C67" s="17" t="s">
        <v>165</v>
      </c>
      <c r="D67" s="34" t="s">
        <v>269</v>
      </c>
      <c r="E67" s="34" t="s">
        <v>60</v>
      </c>
      <c r="F67" s="34" t="s">
        <v>0</v>
      </c>
      <c r="G67" s="40">
        <v>1979999.9929</v>
      </c>
      <c r="H67" s="40">
        <v>3048999.9926</v>
      </c>
      <c r="I67" s="37" t="s">
        <v>137</v>
      </c>
      <c r="J67" s="34" t="s">
        <v>37</v>
      </c>
      <c r="K67" s="37" t="s">
        <v>137</v>
      </c>
      <c r="L67" s="34" t="s">
        <v>36</v>
      </c>
    </row>
    <row r="68" spans="1:12">
      <c r="A68" s="2">
        <f t="shared" ref="A68:A131" si="1">A67+1</f>
        <v>67</v>
      </c>
      <c r="B68" s="6" t="str">
        <f>HYPERLINK("http://cipapp.sandiego.gov/CIPDetail.aspx?ID="&amp;FY20_Published[[#This Row],[Project Number]],C68)</f>
        <v>Ventura Comfort Station Imp</v>
      </c>
      <c r="C68" s="31" t="s">
        <v>198</v>
      </c>
      <c r="D68" s="34" t="s">
        <v>299</v>
      </c>
      <c r="E68" s="34" t="s">
        <v>59</v>
      </c>
      <c r="F68" s="34" t="s">
        <v>0</v>
      </c>
      <c r="G68" s="40">
        <v>1964999.9998999999</v>
      </c>
      <c r="H68" s="40">
        <v>3109999.9994000001</v>
      </c>
      <c r="I68" s="37" t="s">
        <v>137</v>
      </c>
      <c r="J68" s="34" t="s">
        <v>35</v>
      </c>
      <c r="K68" s="37" t="s">
        <v>137</v>
      </c>
      <c r="L68" s="34" t="s">
        <v>34</v>
      </c>
    </row>
    <row r="69" spans="1:12">
      <c r="A69" s="2">
        <f t="shared" si="1"/>
        <v>68</v>
      </c>
      <c r="B69" s="6" t="str">
        <f>HYPERLINK("http://cipapp.sandiego.gov/CIPDetail.aspx?ID="&amp;FY20_Published[[#This Row],[Project Number]],C69)</f>
        <v>Foothill Blvd &amp; Loring St Roundabout</v>
      </c>
      <c r="C69" s="15" t="s">
        <v>75</v>
      </c>
      <c r="D69" s="34" t="s">
        <v>74</v>
      </c>
      <c r="E69" s="34" t="s">
        <v>135</v>
      </c>
      <c r="F69" s="34" t="s">
        <v>0</v>
      </c>
      <c r="G69" s="40">
        <v>1864775</v>
      </c>
      <c r="H69" s="40">
        <v>2859699.9992999998</v>
      </c>
      <c r="I69" s="37" t="s">
        <v>64</v>
      </c>
      <c r="J69" s="34" t="s">
        <v>36</v>
      </c>
      <c r="K69" s="37" t="s">
        <v>137</v>
      </c>
      <c r="L69" s="34" t="s">
        <v>37</v>
      </c>
    </row>
    <row r="70" spans="1:12">
      <c r="A70" s="2">
        <f t="shared" si="1"/>
        <v>69</v>
      </c>
      <c r="B70" s="6" t="str">
        <f>HYPERLINK("http://cipapp.sandiego.gov/CIPDetail.aspx?ID="&amp;FY20_Published[[#This Row],[Project Number]],C70)</f>
        <v>John F Kennedy Neighborhood Park Improve</v>
      </c>
      <c r="C70" s="31" t="s">
        <v>176</v>
      </c>
      <c r="D70" s="34" t="s">
        <v>116</v>
      </c>
      <c r="E70" s="34" t="s">
        <v>59</v>
      </c>
      <c r="F70" s="34" t="s">
        <v>0</v>
      </c>
      <c r="G70" s="40">
        <v>1859668</v>
      </c>
      <c r="H70" s="40">
        <v>3552773.9975999999</v>
      </c>
      <c r="I70" s="37" t="s">
        <v>64</v>
      </c>
      <c r="J70" s="34" t="s">
        <v>36</v>
      </c>
      <c r="K70" s="37" t="s">
        <v>137</v>
      </c>
      <c r="L70" s="34" t="s">
        <v>37</v>
      </c>
    </row>
    <row r="71" spans="1:12">
      <c r="A71" s="2">
        <f t="shared" si="1"/>
        <v>70</v>
      </c>
      <c r="B71" s="6" t="str">
        <f>HYPERLINK("http://cipapp.sandiego.gov/CIPDetail.aspx?ID="&amp;FY20_Published[[#This Row],[Project Number]],C71)</f>
        <v>Bermuda Avenue Beach Access</v>
      </c>
      <c r="C71" s="15" t="s">
        <v>230</v>
      </c>
      <c r="D71" s="34" t="s">
        <v>128</v>
      </c>
      <c r="E71" s="34" t="s">
        <v>59</v>
      </c>
      <c r="F71" s="34" t="s">
        <v>0</v>
      </c>
      <c r="G71" s="40">
        <v>1792528</v>
      </c>
      <c r="H71" s="40">
        <v>3050528</v>
      </c>
      <c r="I71" s="37" t="s">
        <v>64</v>
      </c>
      <c r="J71" s="34" t="s">
        <v>37</v>
      </c>
      <c r="K71" s="37" t="s">
        <v>137</v>
      </c>
      <c r="L71" s="34" t="s">
        <v>35</v>
      </c>
    </row>
    <row r="72" spans="1:12">
      <c r="A72" s="2">
        <f t="shared" si="1"/>
        <v>71</v>
      </c>
      <c r="B72" s="6" t="str">
        <f>HYPERLINK("http://cipapp.sandiego.gov/CIPDetail.aspx?ID="&amp;FY20_Published[[#This Row],[Project Number]],C72)</f>
        <v>Carmel Del Mar NP Comfort Station - Dev</v>
      </c>
      <c r="C72" s="31" t="s">
        <v>147</v>
      </c>
      <c r="D72" s="34" t="s">
        <v>253</v>
      </c>
      <c r="E72" s="34" t="s">
        <v>59</v>
      </c>
      <c r="F72" s="34" t="s">
        <v>0</v>
      </c>
      <c r="G72" s="40">
        <v>1769563.9996</v>
      </c>
      <c r="H72" s="40">
        <v>2884563.9994000001</v>
      </c>
      <c r="I72" s="37" t="s">
        <v>137</v>
      </c>
      <c r="J72" s="34" t="s">
        <v>37</v>
      </c>
      <c r="K72" s="37" t="s">
        <v>137</v>
      </c>
      <c r="L72" s="34" t="s">
        <v>36</v>
      </c>
    </row>
    <row r="73" spans="1:12">
      <c r="A73" s="2">
        <f t="shared" si="1"/>
        <v>72</v>
      </c>
      <c r="B73" s="6" t="str">
        <f>HYPERLINK("http://cipapp.sandiego.gov/CIPDetail.aspx?ID="&amp;FY20_Published[[#This Row],[Project Number]],C73)</f>
        <v>Rancho Penasquitos Improv 2 (w)</v>
      </c>
      <c r="C73" s="15" t="s">
        <v>172</v>
      </c>
      <c r="D73" s="34" t="s">
        <v>276</v>
      </c>
      <c r="E73" s="34" t="s">
        <v>60</v>
      </c>
      <c r="F73" s="34" t="s">
        <v>0</v>
      </c>
      <c r="G73" s="40">
        <v>1753999.9971</v>
      </c>
      <c r="H73" s="40">
        <v>2757299.9966000002</v>
      </c>
      <c r="I73" s="37" t="s">
        <v>64</v>
      </c>
      <c r="J73" s="34" t="s">
        <v>36</v>
      </c>
      <c r="K73" s="37" t="s">
        <v>137</v>
      </c>
      <c r="L73" s="34" t="s">
        <v>34</v>
      </c>
    </row>
    <row r="74" spans="1:12">
      <c r="A74" s="2">
        <f t="shared" si="1"/>
        <v>73</v>
      </c>
      <c r="B74" s="6" t="str">
        <f>HYPERLINK("http://cipapp.sandiego.gov/CIPDetail.aspx?ID="&amp;FY20_Published[[#This Row],[Project Number]],C74)</f>
        <v>Sewer &amp; AC Water Group 793A (W)</v>
      </c>
      <c r="C74" s="31" t="s">
        <v>162</v>
      </c>
      <c r="D74" s="34" t="s">
        <v>266</v>
      </c>
      <c r="E74" s="34" t="s">
        <v>60</v>
      </c>
      <c r="F74" s="34" t="s">
        <v>0</v>
      </c>
      <c r="G74" s="40">
        <v>1705699.9881</v>
      </c>
      <c r="H74" s="40">
        <v>2501699.9874999998</v>
      </c>
      <c r="I74" s="37" t="s">
        <v>137</v>
      </c>
      <c r="J74" s="34" t="s">
        <v>35</v>
      </c>
      <c r="K74" s="37" t="s">
        <v>137</v>
      </c>
      <c r="L74" s="34" t="s">
        <v>36</v>
      </c>
    </row>
    <row r="75" spans="1:12">
      <c r="A75" s="2">
        <f t="shared" si="1"/>
        <v>74</v>
      </c>
      <c r="B75" s="6" t="str">
        <f>HYPERLINK("http://cipapp.sandiego.gov/CIPDetail.aspx?ID="&amp;FY20_Published[[#This Row],[Project Number]],C75)</f>
        <v>North Park Mini Park Ped Improvements</v>
      </c>
      <c r="C75" s="31" t="s">
        <v>73</v>
      </c>
      <c r="D75" s="34" t="s">
        <v>72</v>
      </c>
      <c r="E75" s="34" t="s">
        <v>135</v>
      </c>
      <c r="F75" s="34" t="s">
        <v>0</v>
      </c>
      <c r="G75" s="40">
        <v>1699899.9957999999</v>
      </c>
      <c r="H75" s="40">
        <v>2844166.9945999999</v>
      </c>
      <c r="I75" s="37" t="s">
        <v>137</v>
      </c>
      <c r="J75" s="34" t="s">
        <v>35</v>
      </c>
      <c r="K75" s="37" t="s">
        <v>137</v>
      </c>
      <c r="L75" s="34" t="s">
        <v>34</v>
      </c>
    </row>
    <row r="76" spans="1:12">
      <c r="A76" s="2">
        <f t="shared" si="1"/>
        <v>75</v>
      </c>
      <c r="B76" s="6" t="str">
        <f>HYPERLINK("http://cipapp.sandiego.gov/CIPDetail.aspx?ID="&amp;FY20_Published[[#This Row],[Project Number]],C76)</f>
        <v>Hospitality Point Parking Lot Improvemt</v>
      </c>
      <c r="C76" s="31" t="s">
        <v>168</v>
      </c>
      <c r="D76" s="34" t="s">
        <v>272</v>
      </c>
      <c r="E76" s="34" t="s">
        <v>59</v>
      </c>
      <c r="F76" s="34" t="s">
        <v>0</v>
      </c>
      <c r="G76" s="40">
        <v>1643618.9942000001</v>
      </c>
      <c r="H76" s="40">
        <v>2499999.9936000002</v>
      </c>
      <c r="I76" s="37" t="s">
        <v>137</v>
      </c>
      <c r="J76" s="34" t="s">
        <v>35</v>
      </c>
      <c r="K76" s="37" t="s">
        <v>137</v>
      </c>
      <c r="L76" s="34" t="s">
        <v>34</v>
      </c>
    </row>
    <row r="77" spans="1:12">
      <c r="A77" s="2">
        <f t="shared" si="1"/>
        <v>76</v>
      </c>
      <c r="B77" s="6" t="str">
        <f>HYPERLINK("http://cipapp.sandiego.gov/CIPDetail.aspx?ID="&amp;FY20_Published[[#This Row],[Project Number]],C77)</f>
        <v>Highland &amp; Monroe Aves Storm Drain Repl</v>
      </c>
      <c r="C77" s="31" t="s">
        <v>29</v>
      </c>
      <c r="D77" s="34" t="s">
        <v>23</v>
      </c>
      <c r="E77" s="34" t="s">
        <v>134</v>
      </c>
      <c r="F77" s="34" t="s">
        <v>0</v>
      </c>
      <c r="G77" s="40">
        <v>1585999.9905000001</v>
      </c>
      <c r="H77" s="40">
        <v>3470144.9904</v>
      </c>
      <c r="I77" s="37" t="s">
        <v>64</v>
      </c>
      <c r="J77" s="34" t="s">
        <v>36</v>
      </c>
      <c r="K77" s="37" t="s">
        <v>137</v>
      </c>
      <c r="L77" s="34" t="s">
        <v>37</v>
      </c>
    </row>
    <row r="78" spans="1:12">
      <c r="A78" s="2">
        <f t="shared" si="1"/>
        <v>77</v>
      </c>
      <c r="B78" s="6" t="str">
        <f>HYPERLINK("http://cipapp.sandiego.gov/CIPDetail.aspx?ID="&amp;FY20_Published[[#This Row],[Project Number]],C78)</f>
        <v>AC Water &amp; Sewer Group 1040 (S)</v>
      </c>
      <c r="C78" s="31" t="s">
        <v>77</v>
      </c>
      <c r="D78" s="34" t="s">
        <v>76</v>
      </c>
      <c r="E78" s="34" t="s">
        <v>60</v>
      </c>
      <c r="F78" s="34" t="s">
        <v>0</v>
      </c>
      <c r="G78" s="40">
        <v>1568500</v>
      </c>
      <c r="H78" s="40">
        <v>2278799.9996000002</v>
      </c>
      <c r="I78" s="37" t="s">
        <v>137</v>
      </c>
      <c r="J78" s="34" t="s">
        <v>37</v>
      </c>
      <c r="K78" s="37" t="s">
        <v>137</v>
      </c>
      <c r="L78" s="34" t="s">
        <v>36</v>
      </c>
    </row>
    <row r="79" spans="1:12">
      <c r="A79" s="2">
        <f t="shared" si="1"/>
        <v>78</v>
      </c>
      <c r="B79" s="6" t="str">
        <f>HYPERLINK("http://cipapp.sandiego.gov/CIPDetail.aspx?ID="&amp;FY20_Published[[#This Row],[Project Number]],C79)</f>
        <v>Solana Highlands NP-Comfort Station</v>
      </c>
      <c r="C79" s="31" t="s">
        <v>177</v>
      </c>
      <c r="D79" s="34" t="s">
        <v>280</v>
      </c>
      <c r="E79" s="34" t="s">
        <v>59</v>
      </c>
      <c r="F79" s="34" t="s">
        <v>0</v>
      </c>
      <c r="G79" s="40">
        <v>1564899.9985</v>
      </c>
      <c r="H79" s="40">
        <v>2444541.5976999998</v>
      </c>
      <c r="I79" s="37" t="s">
        <v>64</v>
      </c>
      <c r="J79" s="34" t="s">
        <v>36</v>
      </c>
      <c r="K79" s="37" t="s">
        <v>137</v>
      </c>
      <c r="L79" s="34" t="s">
        <v>37</v>
      </c>
    </row>
    <row r="80" spans="1:12">
      <c r="A80" s="2">
        <f t="shared" si="1"/>
        <v>79</v>
      </c>
      <c r="B80" s="6" t="str">
        <f>HYPERLINK("http://cipapp.sandiego.gov/CIPDetail.aspx?ID="&amp;FY20_Published[[#This Row],[Project Number]],C80)</f>
        <v>Miramar Landfill Storm Water Basin Improvements</v>
      </c>
      <c r="C80" s="31" t="s">
        <v>141</v>
      </c>
      <c r="D80" s="34" t="s">
        <v>248</v>
      </c>
      <c r="E80" s="34" t="s">
        <v>61</v>
      </c>
      <c r="F80" s="34" t="s">
        <v>0</v>
      </c>
      <c r="G80" s="40">
        <v>1540800</v>
      </c>
      <c r="H80" s="40">
        <v>2193000</v>
      </c>
      <c r="I80" s="37" t="s">
        <v>64</v>
      </c>
      <c r="J80" s="34" t="s">
        <v>36</v>
      </c>
      <c r="K80" s="37" t="s">
        <v>137</v>
      </c>
      <c r="L80" s="34" t="s">
        <v>35</v>
      </c>
    </row>
    <row r="81" spans="1:12">
      <c r="A81" s="2">
        <f t="shared" si="1"/>
        <v>80</v>
      </c>
      <c r="B81" s="6" t="str">
        <f>HYPERLINK("http://cipapp.sandiego.gov/CIPDetail.aspx?ID="&amp;FY20_Published[[#This Row],[Project Number]],C81)</f>
        <v>Sidewalk Replacement Group 1903-SE &amp; CH</v>
      </c>
      <c r="C81" s="31" t="s">
        <v>27</v>
      </c>
      <c r="D81" s="34" t="s">
        <v>16</v>
      </c>
      <c r="E81" s="34" t="s">
        <v>135</v>
      </c>
      <c r="F81" s="34" t="s">
        <v>0</v>
      </c>
      <c r="G81" s="40">
        <v>1516483</v>
      </c>
      <c r="H81" s="40">
        <v>1809006.9993</v>
      </c>
      <c r="I81" s="37" t="s">
        <v>64</v>
      </c>
      <c r="J81" s="34" t="s">
        <v>36</v>
      </c>
      <c r="K81" s="37" t="s">
        <v>137</v>
      </c>
      <c r="L81" s="34" t="s">
        <v>34</v>
      </c>
    </row>
    <row r="82" spans="1:12">
      <c r="A82" s="2">
        <f t="shared" si="1"/>
        <v>81</v>
      </c>
      <c r="B82" s="6" t="str">
        <f>HYPERLINK("http://cipapp.sandiego.gov/CIPDetail.aspx?ID="&amp;FY20_Published[[#This Row],[Project Number]],C82)</f>
        <v>Block 6DD1 (Clairemont Mesa)Rd Imp UU410</v>
      </c>
      <c r="C82" s="31" t="s">
        <v>199</v>
      </c>
      <c r="D82" s="34" t="s">
        <v>300</v>
      </c>
      <c r="E82" s="34" t="s">
        <v>135</v>
      </c>
      <c r="F82" s="34" t="s">
        <v>0</v>
      </c>
      <c r="G82" s="40">
        <v>1475215</v>
      </c>
      <c r="H82" s="40">
        <v>1959763.9994000001</v>
      </c>
      <c r="I82" s="37" t="s">
        <v>64</v>
      </c>
      <c r="J82" s="34" t="s">
        <v>36</v>
      </c>
      <c r="K82" s="37" t="s">
        <v>137</v>
      </c>
      <c r="L82" s="34" t="s">
        <v>37</v>
      </c>
    </row>
    <row r="83" spans="1:12">
      <c r="A83" s="2">
        <f t="shared" si="1"/>
        <v>82</v>
      </c>
      <c r="B83" s="6" t="str">
        <f>HYPERLINK("http://cipapp.sandiego.gov/CIPDetail.aspx?ID="&amp;FY20_Published[[#This Row],[Project Number]],C83)</f>
        <v>Crown Point Playground Improvements</v>
      </c>
      <c r="C83" s="31" t="s">
        <v>84</v>
      </c>
      <c r="D83" s="34" t="s">
        <v>83</v>
      </c>
      <c r="E83" s="34" t="s">
        <v>59</v>
      </c>
      <c r="F83" s="34" t="s">
        <v>0</v>
      </c>
      <c r="G83" s="40">
        <v>1464515.9959</v>
      </c>
      <c r="H83" s="40">
        <v>2708499.9948</v>
      </c>
      <c r="I83" s="37" t="s">
        <v>64</v>
      </c>
      <c r="J83" s="34" t="s">
        <v>36</v>
      </c>
      <c r="K83" s="37" t="s">
        <v>137</v>
      </c>
      <c r="L83" s="34" t="s">
        <v>37</v>
      </c>
    </row>
    <row r="84" spans="1:12">
      <c r="A84" s="2">
        <f t="shared" si="1"/>
        <v>83</v>
      </c>
      <c r="B84" s="6" t="str">
        <f>HYPERLINK("http://cipapp.sandiego.gov/CIPDetail.aspx?ID="&amp;FY20_Published[[#This Row],[Project Number]],C84)</f>
        <v>El Carmel Comfort Station Improvements</v>
      </c>
      <c r="C84" s="31" t="s">
        <v>200</v>
      </c>
      <c r="D84" s="34" t="s">
        <v>301</v>
      </c>
      <c r="E84" s="34" t="s">
        <v>59</v>
      </c>
      <c r="F84" s="34" t="s">
        <v>0</v>
      </c>
      <c r="G84" s="40">
        <v>1440999.9998999999</v>
      </c>
      <c r="H84" s="40">
        <v>2419999.9994999999</v>
      </c>
      <c r="I84" s="37" t="s">
        <v>137</v>
      </c>
      <c r="J84" s="34" t="s">
        <v>35</v>
      </c>
      <c r="K84" s="37" t="s">
        <v>137</v>
      </c>
      <c r="L84" s="34" t="s">
        <v>34</v>
      </c>
    </row>
    <row r="85" spans="1:12">
      <c r="A85" s="2">
        <f t="shared" si="1"/>
        <v>84</v>
      </c>
      <c r="B85" s="6" t="str">
        <f>HYPERLINK("http://cipapp.sandiego.gov/CIPDetail.aspx?ID="&amp;FY20_Published[[#This Row],[Project Number]],C85)</f>
        <v>North Cove Comfort Station Imp</v>
      </c>
      <c r="C85" s="31" t="s">
        <v>118</v>
      </c>
      <c r="D85" s="34" t="s">
        <v>117</v>
      </c>
      <c r="E85" s="34" t="s">
        <v>59</v>
      </c>
      <c r="F85" s="34" t="s">
        <v>0</v>
      </c>
      <c r="G85" s="40">
        <v>1378334</v>
      </c>
      <c r="H85" s="40">
        <v>2299999.9989</v>
      </c>
      <c r="I85" s="37" t="s">
        <v>64</v>
      </c>
      <c r="J85" s="34" t="s">
        <v>36</v>
      </c>
      <c r="K85" s="37" t="s">
        <v>137</v>
      </c>
      <c r="L85" s="34" t="s">
        <v>37</v>
      </c>
    </row>
    <row r="86" spans="1:12">
      <c r="A86" s="2">
        <f t="shared" si="1"/>
        <v>85</v>
      </c>
      <c r="B86" s="6" t="str">
        <f>HYPERLINK("http://cipapp.sandiego.gov/CIPDetail.aspx?ID="&amp;FY20_Published[[#This Row],[Project Number]],C86)</f>
        <v>Cañon Street Pocket Park</v>
      </c>
      <c r="C86" s="15" t="s">
        <v>26</v>
      </c>
      <c r="D86" s="34" t="s">
        <v>18</v>
      </c>
      <c r="E86" s="34" t="s">
        <v>59</v>
      </c>
      <c r="F86" s="34" t="s">
        <v>0</v>
      </c>
      <c r="G86" s="40">
        <v>1374349.9983000001</v>
      </c>
      <c r="H86" s="40">
        <v>2867314.8974000001</v>
      </c>
      <c r="I86" s="37" t="s">
        <v>64</v>
      </c>
      <c r="J86" s="34" t="s">
        <v>36</v>
      </c>
      <c r="K86" s="37" t="s">
        <v>137</v>
      </c>
      <c r="L86" s="34" t="s">
        <v>35</v>
      </c>
    </row>
    <row r="87" spans="1:12">
      <c r="A87" s="2">
        <f t="shared" si="1"/>
        <v>86</v>
      </c>
      <c r="B87" s="6" t="str">
        <f>HYPERLINK("http://cipapp.sandiego.gov/CIPDetail.aspx?ID="&amp;FY20_Published[[#This Row],[Project Number]],C87)</f>
        <v>Paradise Hills Improv 1 (W)</v>
      </c>
      <c r="C87" s="31" t="s">
        <v>208</v>
      </c>
      <c r="D87" s="34" t="s">
        <v>309</v>
      </c>
      <c r="E87" s="34" t="s">
        <v>60</v>
      </c>
      <c r="F87" s="34" t="s">
        <v>0</v>
      </c>
      <c r="G87" s="40">
        <v>1341364</v>
      </c>
      <c r="H87" s="40">
        <v>1880899.9997</v>
      </c>
      <c r="I87" s="37" t="s">
        <v>64</v>
      </c>
      <c r="J87" s="34" t="s">
        <v>36</v>
      </c>
      <c r="K87" s="37" t="s">
        <v>137</v>
      </c>
      <c r="L87" s="34" t="s">
        <v>37</v>
      </c>
    </row>
    <row r="88" spans="1:12">
      <c r="A88" s="2">
        <f t="shared" si="1"/>
        <v>87</v>
      </c>
      <c r="B88" s="6" t="str">
        <f>HYPERLINK("http://cipapp.sandiego.gov/CIPDetail.aspx?ID="&amp;FY20_Published[[#This Row],[Project Number]],C88)</f>
        <v>Block 1M (La Jolla 4) Rd Imp UU659_RP</v>
      </c>
      <c r="C88" s="31" t="s">
        <v>203</v>
      </c>
      <c r="D88" s="34" t="s">
        <v>304</v>
      </c>
      <c r="E88" s="34" t="s">
        <v>135</v>
      </c>
      <c r="F88" s="34" t="s">
        <v>0</v>
      </c>
      <c r="G88" s="40">
        <v>1292379.53</v>
      </c>
      <c r="H88" s="40">
        <v>1787182.1595999999</v>
      </c>
      <c r="I88" s="37" t="s">
        <v>64</v>
      </c>
      <c r="J88" s="34" t="s">
        <v>36</v>
      </c>
      <c r="K88" s="37" t="s">
        <v>137</v>
      </c>
      <c r="L88" s="34" t="s">
        <v>37</v>
      </c>
    </row>
    <row r="89" spans="1:12">
      <c r="A89" s="2">
        <f t="shared" si="1"/>
        <v>88</v>
      </c>
      <c r="B89" s="6" t="str">
        <f>HYPERLINK("http://cipapp.sandiego.gov/CIPDetail.aspx?ID="&amp;FY20_Published[[#This Row],[Project Number]],C89)</f>
        <v>Otay WTP-Basin #1 Concrete Restoration</v>
      </c>
      <c r="C89" s="31" t="s">
        <v>71</v>
      </c>
      <c r="D89" s="34" t="s">
        <v>70</v>
      </c>
      <c r="E89" s="34" t="s">
        <v>60</v>
      </c>
      <c r="F89" s="34" t="s">
        <v>0</v>
      </c>
      <c r="G89" s="40">
        <v>1245625</v>
      </c>
      <c r="H89" s="40">
        <v>4747269.9999000002</v>
      </c>
      <c r="I89" s="37" t="s">
        <v>62</v>
      </c>
      <c r="J89" s="34" t="s">
        <v>36</v>
      </c>
      <c r="K89" s="37" t="s">
        <v>137</v>
      </c>
      <c r="L89" s="34" t="s">
        <v>35</v>
      </c>
    </row>
    <row r="90" spans="1:12">
      <c r="A90" s="2">
        <f t="shared" si="1"/>
        <v>89</v>
      </c>
      <c r="B90" s="6" t="str">
        <f>HYPERLINK("http://cipapp.sandiego.gov/CIPDetail.aspx?ID="&amp;FY20_Published[[#This Row],[Project Number]],C90)</f>
        <v>Hospitality Point Comfort Station Imp</v>
      </c>
      <c r="C90" s="31" t="s">
        <v>171</v>
      </c>
      <c r="D90" s="34" t="s">
        <v>275</v>
      </c>
      <c r="E90" s="34" t="s">
        <v>59</v>
      </c>
      <c r="F90" s="34" t="s">
        <v>0</v>
      </c>
      <c r="G90" s="40">
        <v>1245499.9956</v>
      </c>
      <c r="H90" s="40">
        <v>2234999.9947000002</v>
      </c>
      <c r="I90" s="37" t="s">
        <v>137</v>
      </c>
      <c r="J90" s="34" t="s">
        <v>35</v>
      </c>
      <c r="K90" s="37" t="s">
        <v>137</v>
      </c>
      <c r="L90" s="34" t="s">
        <v>34</v>
      </c>
    </row>
    <row r="91" spans="1:12">
      <c r="A91" s="2">
        <f t="shared" si="1"/>
        <v>90</v>
      </c>
      <c r="B91" s="6" t="str">
        <f>HYPERLINK("http://cipapp.sandiego.gov/CIPDetail.aspx?ID="&amp;FY20_Published[[#This Row],[Project Number]],C91)</f>
        <v>Sewer Group 806</v>
      </c>
      <c r="C91" s="31" t="s">
        <v>174</v>
      </c>
      <c r="D91" s="34" t="s">
        <v>278</v>
      </c>
      <c r="E91" s="34" t="s">
        <v>60</v>
      </c>
      <c r="F91" s="34" t="s">
        <v>0</v>
      </c>
      <c r="G91" s="40">
        <v>1224989</v>
      </c>
      <c r="H91" s="40">
        <v>1941557.997</v>
      </c>
      <c r="I91" s="37" t="s">
        <v>64</v>
      </c>
      <c r="J91" s="34" t="s">
        <v>36</v>
      </c>
      <c r="K91" s="37" t="s">
        <v>137</v>
      </c>
      <c r="L91" s="34" t="s">
        <v>37</v>
      </c>
    </row>
    <row r="92" spans="1:12">
      <c r="A92" s="2">
        <f t="shared" si="1"/>
        <v>91</v>
      </c>
      <c r="B92" s="6" t="str">
        <f>HYPERLINK("http://cipapp.sandiego.gov/CIPDetail.aspx?ID="&amp;FY20_Published[[#This Row],[Project Number]],C92)</f>
        <v>Ocean Air CP Comfort Station &amp; Park Impr</v>
      </c>
      <c r="C92" s="36" t="s">
        <v>99</v>
      </c>
      <c r="D92" s="34" t="s">
        <v>98</v>
      </c>
      <c r="E92" s="34" t="s">
        <v>59</v>
      </c>
      <c r="F92" s="34" t="s">
        <v>0</v>
      </c>
      <c r="G92" s="40">
        <v>1223020.9992</v>
      </c>
      <c r="H92" s="40">
        <v>2171792.9988000002</v>
      </c>
      <c r="I92" s="37" t="s">
        <v>64</v>
      </c>
      <c r="J92" s="34" t="s">
        <v>34</v>
      </c>
      <c r="K92" s="37" t="s">
        <v>137</v>
      </c>
      <c r="L92" s="34" t="s">
        <v>35</v>
      </c>
    </row>
    <row r="93" spans="1:12">
      <c r="A93" s="2">
        <f t="shared" si="1"/>
        <v>92</v>
      </c>
      <c r="B93" s="6" t="str">
        <f>HYPERLINK("http://cipapp.sandiego.gov/CIPDetail.aspx?ID="&amp;FY20_Published[[#This Row],[Project Number]],C93)</f>
        <v>Camino Del Rio West &amp; Moore St Median</v>
      </c>
      <c r="C93" s="31" t="s">
        <v>202</v>
      </c>
      <c r="D93" s="34" t="s">
        <v>303</v>
      </c>
      <c r="E93" s="34" t="s">
        <v>135</v>
      </c>
      <c r="F93" s="34" t="s">
        <v>0</v>
      </c>
      <c r="G93" s="40">
        <v>1189000</v>
      </c>
      <c r="H93" s="40">
        <v>1828199.9996</v>
      </c>
      <c r="I93" s="37" t="s">
        <v>64</v>
      </c>
      <c r="J93" s="34" t="s">
        <v>36</v>
      </c>
      <c r="K93" s="37" t="s">
        <v>137</v>
      </c>
      <c r="L93" s="34" t="s">
        <v>37</v>
      </c>
    </row>
    <row r="94" spans="1:12">
      <c r="A94" s="2">
        <f t="shared" si="1"/>
        <v>93</v>
      </c>
      <c r="B94" s="6" t="str">
        <f>HYPERLINK("http://cipapp.sandiego.gov/CIPDetail.aspx?ID="&amp;FY20_Published[[#This Row],[Project Number]],C94)</f>
        <v>Crown Point Parking Lot Improvements</v>
      </c>
      <c r="C94" s="31" t="s">
        <v>86</v>
      </c>
      <c r="D94" s="34" t="s">
        <v>85</v>
      </c>
      <c r="E94" s="34" t="s">
        <v>59</v>
      </c>
      <c r="F94" s="34" t="s">
        <v>0</v>
      </c>
      <c r="G94" s="40">
        <v>1104515.9968999999</v>
      </c>
      <c r="H94" s="40">
        <v>1771999.9961999999</v>
      </c>
      <c r="I94" s="37" t="s">
        <v>64</v>
      </c>
      <c r="J94" s="34" t="s">
        <v>36</v>
      </c>
      <c r="K94" s="37" t="s">
        <v>137</v>
      </c>
      <c r="L94" s="34" t="s">
        <v>37</v>
      </c>
    </row>
    <row r="95" spans="1:12">
      <c r="A95" s="2">
        <f t="shared" si="1"/>
        <v>94</v>
      </c>
      <c r="B95" s="6" t="str">
        <f>HYPERLINK("http://cipapp.sandiego.gov/CIPDetail.aspx?ID="&amp;FY20_Published[[#This Row],[Project Number]],C95)</f>
        <v>Sage Canyon NP Concession Bldg-Develop</v>
      </c>
      <c r="C95" s="31" t="s">
        <v>192</v>
      </c>
      <c r="D95" s="34" t="s">
        <v>294</v>
      </c>
      <c r="E95" s="34" t="s">
        <v>59</v>
      </c>
      <c r="F95" s="34" t="s">
        <v>0</v>
      </c>
      <c r="G95" s="40">
        <v>1080898.6694</v>
      </c>
      <c r="H95" s="40">
        <v>1910548.2990000001</v>
      </c>
      <c r="I95" s="37" t="s">
        <v>137</v>
      </c>
      <c r="J95" s="34" t="s">
        <v>37</v>
      </c>
      <c r="K95" s="37" t="s">
        <v>137</v>
      </c>
      <c r="L95" s="34" t="s">
        <v>36</v>
      </c>
    </row>
    <row r="96" spans="1:12">
      <c r="A96" s="2">
        <f t="shared" si="1"/>
        <v>95</v>
      </c>
      <c r="B96" s="6" t="str">
        <f>HYPERLINK("http://cipapp.sandiego.gov/CIPDetail.aspx?ID="&amp;FY20_Published[[#This Row],[Project Number]],C96)</f>
        <v>West Sycamore Staging Area</v>
      </c>
      <c r="C96" s="16" t="s">
        <v>201</v>
      </c>
      <c r="D96" s="34" t="s">
        <v>302</v>
      </c>
      <c r="E96" s="34" t="s">
        <v>59</v>
      </c>
      <c r="F96" s="34" t="s">
        <v>0</v>
      </c>
      <c r="G96" s="40">
        <v>1060000</v>
      </c>
      <c r="H96" s="40">
        <v>1877999.9996</v>
      </c>
      <c r="I96" s="37" t="s">
        <v>137</v>
      </c>
      <c r="J96" s="34" t="s">
        <v>37</v>
      </c>
      <c r="K96" s="37" t="s">
        <v>137</v>
      </c>
      <c r="L96" s="34" t="s">
        <v>34</v>
      </c>
    </row>
    <row r="97" spans="1:12">
      <c r="A97" s="2">
        <f t="shared" si="1"/>
        <v>96</v>
      </c>
      <c r="B97" s="6" t="str">
        <f>HYPERLINK("http://cipapp.sandiego.gov/CIPDetail.aspx?ID="&amp;FY20_Published[[#This Row],[Project Number]],C97)</f>
        <v>MLK Rec Center Moisture Intrusion</v>
      </c>
      <c r="C97" s="31" t="s">
        <v>41</v>
      </c>
      <c r="D97" s="34" t="s">
        <v>39</v>
      </c>
      <c r="E97" s="34" t="s">
        <v>59</v>
      </c>
      <c r="F97" s="34" t="s">
        <v>0</v>
      </c>
      <c r="G97" s="40">
        <v>1020093</v>
      </c>
      <c r="H97" s="40">
        <v>2515168</v>
      </c>
      <c r="I97" s="37" t="s">
        <v>63</v>
      </c>
      <c r="J97" s="34" t="s">
        <v>35</v>
      </c>
      <c r="K97" s="37" t="s">
        <v>137</v>
      </c>
      <c r="L97" s="34" t="s">
        <v>35</v>
      </c>
    </row>
    <row r="98" spans="1:12">
      <c r="A98" s="2">
        <f t="shared" si="1"/>
        <v>97</v>
      </c>
      <c r="B98" s="6" t="str">
        <f>HYPERLINK("http://cipapp.sandiego.gov/CIPDetail.aspx?ID="&amp;FY20_Published[[#This Row],[Project Number]],C98)</f>
        <v>Dusty Rhodes Comfort Station Improvement</v>
      </c>
      <c r="C98" s="31" t="s">
        <v>131</v>
      </c>
      <c r="D98" s="34" t="s">
        <v>130</v>
      </c>
      <c r="E98" s="34" t="s">
        <v>59</v>
      </c>
      <c r="F98" s="34" t="s">
        <v>0</v>
      </c>
      <c r="G98" s="40">
        <v>1015640</v>
      </c>
      <c r="H98" s="40">
        <v>1943999.9992</v>
      </c>
      <c r="I98" s="37" t="s">
        <v>64</v>
      </c>
      <c r="J98" s="34" t="s">
        <v>34</v>
      </c>
      <c r="K98" s="37" t="s">
        <v>137</v>
      </c>
      <c r="L98" s="34" t="s">
        <v>35</v>
      </c>
    </row>
    <row r="99" spans="1:12">
      <c r="A99" s="2">
        <f t="shared" si="1"/>
        <v>98</v>
      </c>
      <c r="B99" s="6" t="str">
        <f>HYPERLINK("http://cipapp.sandiego.gov/CIPDetail.aspx?ID="&amp;FY20_Published[[#This Row],[Project Number]],C99)</f>
        <v>Plumosa Park Series Circuit Conversion</v>
      </c>
      <c r="C99" s="31" t="s">
        <v>58</v>
      </c>
      <c r="D99" s="34" t="s">
        <v>50</v>
      </c>
      <c r="E99" s="34" t="s">
        <v>135</v>
      </c>
      <c r="F99" s="34" t="s">
        <v>0</v>
      </c>
      <c r="G99" s="40">
        <v>975999.99939999997</v>
      </c>
      <c r="H99" s="40">
        <v>1449999.9994000001</v>
      </c>
      <c r="I99" s="37" t="s">
        <v>64</v>
      </c>
      <c r="J99" s="34" t="s">
        <v>34</v>
      </c>
      <c r="K99" s="37" t="s">
        <v>137</v>
      </c>
      <c r="L99" s="34" t="s">
        <v>35</v>
      </c>
    </row>
    <row r="100" spans="1:12">
      <c r="A100" s="2">
        <f t="shared" si="1"/>
        <v>99</v>
      </c>
      <c r="B100" s="6" t="str">
        <f>HYPERLINK("http://cipapp.sandiego.gov/CIPDetail.aspx?ID="&amp;FY20_Published[[#This Row],[Project Number]],C100)</f>
        <v>Carmel Grove NP-Comfort Station</v>
      </c>
      <c r="C100" s="15" t="s">
        <v>191</v>
      </c>
      <c r="D100" s="34" t="s">
        <v>293</v>
      </c>
      <c r="E100" s="34" t="s">
        <v>59</v>
      </c>
      <c r="F100" s="34" t="s">
        <v>0</v>
      </c>
      <c r="G100" s="40">
        <v>971018.99950000003</v>
      </c>
      <c r="H100" s="40">
        <v>2004241.959</v>
      </c>
      <c r="I100" s="37" t="s">
        <v>64</v>
      </c>
      <c r="J100" s="34" t="s">
        <v>36</v>
      </c>
      <c r="K100" s="37" t="s">
        <v>137</v>
      </c>
      <c r="L100" s="34" t="s">
        <v>37</v>
      </c>
    </row>
    <row r="101" spans="1:12">
      <c r="A101" s="2">
        <f t="shared" si="1"/>
        <v>100</v>
      </c>
      <c r="B101" s="6" t="str">
        <f>HYPERLINK("http://cipapp.sandiego.gov/CIPDetail.aspx?ID="&amp;FY20_Published[[#This Row],[Project Number]],C101)</f>
        <v>Clay Ave Mini Park</v>
      </c>
      <c r="C101" s="31" t="s">
        <v>231</v>
      </c>
      <c r="D101" s="34" t="s">
        <v>122</v>
      </c>
      <c r="E101" s="34" t="s">
        <v>59</v>
      </c>
      <c r="F101" s="34" t="s">
        <v>0</v>
      </c>
      <c r="G101" s="40">
        <v>943910</v>
      </c>
      <c r="H101" s="40">
        <v>1857152</v>
      </c>
      <c r="I101" s="37" t="s">
        <v>62</v>
      </c>
      <c r="J101" s="34" t="s">
        <v>35</v>
      </c>
      <c r="K101" s="37" t="s">
        <v>137</v>
      </c>
      <c r="L101" s="34" t="s">
        <v>35</v>
      </c>
    </row>
    <row r="102" spans="1:12">
      <c r="A102" s="2">
        <f t="shared" si="1"/>
        <v>101</v>
      </c>
      <c r="B102" s="6" t="str">
        <f>HYPERLINK("http://cipapp.sandiego.gov/CIPDetail.aspx?ID="&amp;FY20_Published[[#This Row],[Project Number]],C102)</f>
        <v>Mission Bl(Loring-Turquoise) Rd Imp UU30</v>
      </c>
      <c r="C102" s="35" t="s">
        <v>210</v>
      </c>
      <c r="D102" s="34" t="s">
        <v>311</v>
      </c>
      <c r="E102" s="34" t="s">
        <v>135</v>
      </c>
      <c r="F102" s="34" t="s">
        <v>0</v>
      </c>
      <c r="G102" s="40">
        <v>928762.99970000004</v>
      </c>
      <c r="H102" s="40">
        <v>1249201.1497</v>
      </c>
      <c r="I102" s="37" t="s">
        <v>64</v>
      </c>
      <c r="J102" s="34" t="s">
        <v>36</v>
      </c>
      <c r="K102" s="37" t="s">
        <v>137</v>
      </c>
      <c r="L102" s="34" t="s">
        <v>37</v>
      </c>
    </row>
    <row r="103" spans="1:12">
      <c r="A103" s="2">
        <f t="shared" si="1"/>
        <v>102</v>
      </c>
      <c r="B103" s="6" t="str">
        <f>HYPERLINK("http://cipapp.sandiego.gov/CIPDetail.aspx?ID="&amp;FY20_Published[[#This Row],[Project Number]],C103)</f>
        <v>Miramar Landfill Office Trailers</v>
      </c>
      <c r="C103" s="31" t="s">
        <v>142</v>
      </c>
      <c r="D103" s="34" t="s">
        <v>249</v>
      </c>
      <c r="E103" s="34" t="s">
        <v>61</v>
      </c>
      <c r="F103" s="34" t="s">
        <v>345</v>
      </c>
      <c r="G103" s="40">
        <v>900000</v>
      </c>
      <c r="H103" s="40">
        <v>1000000</v>
      </c>
      <c r="I103" s="37" t="s">
        <v>64</v>
      </c>
      <c r="J103" s="34" t="s">
        <v>36</v>
      </c>
      <c r="K103" s="37" t="s">
        <v>137</v>
      </c>
      <c r="L103" s="34" t="s">
        <v>35</v>
      </c>
    </row>
    <row r="104" spans="1:12">
      <c r="A104" s="2">
        <f t="shared" si="1"/>
        <v>103</v>
      </c>
      <c r="B104" s="6" t="str">
        <f>HYPERLINK("http://cipapp.sandiego.gov/CIPDetail.aspx?ID="&amp;FY20_Published[[#This Row],[Project Number]],C104)</f>
        <v>ADA Mid-City MS TSW-1</v>
      </c>
      <c r="C104" s="31" t="s">
        <v>179</v>
      </c>
      <c r="D104" s="34" t="s">
        <v>281</v>
      </c>
      <c r="E104" s="34" t="s">
        <v>135</v>
      </c>
      <c r="F104" s="34" t="s">
        <v>0</v>
      </c>
      <c r="G104" s="40">
        <v>872999.99820000003</v>
      </c>
      <c r="H104" s="40">
        <v>1362799.7080000001</v>
      </c>
      <c r="I104" s="37" t="s">
        <v>64</v>
      </c>
      <c r="J104" s="34" t="s">
        <v>36</v>
      </c>
      <c r="K104" s="37" t="s">
        <v>137</v>
      </c>
      <c r="L104" s="34" t="s">
        <v>37</v>
      </c>
    </row>
    <row r="105" spans="1:12">
      <c r="A105" s="2">
        <f t="shared" si="1"/>
        <v>104</v>
      </c>
      <c r="B105" s="6" t="str">
        <f>HYPERLINK("http://cipapp.sandiego.gov/CIPDetail.aspx?ID="&amp;FY20_Published[[#This Row],[Project Number]],C105)</f>
        <v>Mid-City &amp; Eastern Area Signal Mods</v>
      </c>
      <c r="C105" s="31" t="s">
        <v>52</v>
      </c>
      <c r="D105" s="34" t="s">
        <v>43</v>
      </c>
      <c r="E105" s="34" t="s">
        <v>135</v>
      </c>
      <c r="F105" s="34" t="s">
        <v>0</v>
      </c>
      <c r="G105" s="40">
        <v>851029.99919999996</v>
      </c>
      <c r="H105" s="40">
        <v>1386625.9990000001</v>
      </c>
      <c r="I105" s="37" t="s">
        <v>64</v>
      </c>
      <c r="J105" s="34" t="s">
        <v>36</v>
      </c>
      <c r="K105" s="37" t="s">
        <v>137</v>
      </c>
      <c r="L105" s="34" t="s">
        <v>37</v>
      </c>
    </row>
    <row r="106" spans="1:12">
      <c r="A106" s="2">
        <f t="shared" si="1"/>
        <v>105</v>
      </c>
      <c r="B106" s="6" t="str">
        <f>HYPERLINK("http://cipapp.sandiego.gov/CIPDetail.aspx?ID="&amp;FY20_Published[[#This Row],[Project Number]],C106)</f>
        <v>San Vicente PH I-II Rd Imp UU505-UU506</v>
      </c>
      <c r="C106" s="31" t="s">
        <v>212</v>
      </c>
      <c r="D106" s="34" t="s">
        <v>313</v>
      </c>
      <c r="E106" s="34" t="s">
        <v>135</v>
      </c>
      <c r="F106" s="34" t="s">
        <v>0</v>
      </c>
      <c r="G106" s="40">
        <v>829053.14980000001</v>
      </c>
      <c r="H106" s="40">
        <v>1175515.5797999999</v>
      </c>
      <c r="I106" s="37" t="s">
        <v>64</v>
      </c>
      <c r="J106" s="34" t="s">
        <v>36</v>
      </c>
      <c r="K106" s="37" t="s">
        <v>137</v>
      </c>
      <c r="L106" s="34" t="s">
        <v>37</v>
      </c>
    </row>
    <row r="107" spans="1:12">
      <c r="A107" s="2">
        <f t="shared" si="1"/>
        <v>106</v>
      </c>
      <c r="B107" s="6" t="str">
        <f>HYPERLINK("http://cipapp.sandiego.gov/CIPDetail.aspx?ID="&amp;FY20_Published[[#This Row],[Project Number]],C107)</f>
        <v>Chicano Park Improvements Phase III</v>
      </c>
      <c r="C107" s="31" t="s">
        <v>204</v>
      </c>
      <c r="D107" s="34" t="s">
        <v>305</v>
      </c>
      <c r="E107" s="34" t="s">
        <v>59</v>
      </c>
      <c r="F107" s="34" t="s">
        <v>0</v>
      </c>
      <c r="G107" s="40">
        <v>825450</v>
      </c>
      <c r="H107" s="40">
        <v>1608154.7396</v>
      </c>
      <c r="I107" s="37" t="s">
        <v>64</v>
      </c>
      <c r="J107" s="34" t="s">
        <v>36</v>
      </c>
      <c r="K107" s="37" t="s">
        <v>137</v>
      </c>
      <c r="L107" s="34" t="s">
        <v>37</v>
      </c>
    </row>
    <row r="108" spans="1:12">
      <c r="A108" s="2">
        <f t="shared" si="1"/>
        <v>107</v>
      </c>
      <c r="B108" s="6" t="str">
        <f>HYPERLINK("http://cipapp.sandiego.gov/CIPDetail.aspx?ID="&amp;FY20_Published[[#This Row],[Project Number]],C108)</f>
        <v>DeAnza North Parking Lot Improvements</v>
      </c>
      <c r="C108" s="31" t="s">
        <v>40</v>
      </c>
      <c r="D108" s="34" t="s">
        <v>38</v>
      </c>
      <c r="E108" s="34" t="s">
        <v>59</v>
      </c>
      <c r="F108" s="34" t="s">
        <v>0</v>
      </c>
      <c r="G108" s="40">
        <v>798787</v>
      </c>
      <c r="H108" s="40">
        <v>1334978.9998999999</v>
      </c>
      <c r="I108" s="37" t="s">
        <v>64</v>
      </c>
      <c r="J108" s="34" t="s">
        <v>34</v>
      </c>
      <c r="K108" s="37" t="s">
        <v>137</v>
      </c>
      <c r="L108" s="34" t="s">
        <v>37</v>
      </c>
    </row>
    <row r="109" spans="1:12">
      <c r="A109" s="2">
        <f t="shared" si="1"/>
        <v>108</v>
      </c>
      <c r="B109" s="6" t="str">
        <f>HYPERLINK("http://cipapp.sandiego.gov/CIPDetail.aspx?ID="&amp;FY20_Published[[#This Row],[Project Number]],C109)</f>
        <v>DeAnza North East Parking Lot</v>
      </c>
      <c r="C109" s="31" t="s">
        <v>169</v>
      </c>
      <c r="D109" s="34" t="s">
        <v>273</v>
      </c>
      <c r="E109" s="34" t="s">
        <v>59</v>
      </c>
      <c r="F109" s="34" t="s">
        <v>0</v>
      </c>
      <c r="G109" s="40">
        <v>735532.99399999995</v>
      </c>
      <c r="H109" s="40">
        <v>1404799.9938999999</v>
      </c>
      <c r="I109" s="37" t="s">
        <v>137</v>
      </c>
      <c r="J109" s="34" t="s">
        <v>37</v>
      </c>
      <c r="K109" s="37" t="s">
        <v>137</v>
      </c>
      <c r="L109" s="34" t="s">
        <v>36</v>
      </c>
    </row>
    <row r="110" spans="1:12">
      <c r="A110" s="2">
        <f t="shared" si="1"/>
        <v>109</v>
      </c>
      <c r="B110" s="6" t="str">
        <f>HYPERLINK("http://cipapp.sandiego.gov/CIPDetail.aspx?ID="&amp;FY20_Published[[#This Row],[Project Number]],C110)</f>
        <v>Miramar Valves Replacement</v>
      </c>
      <c r="C110" s="31" t="s">
        <v>121</v>
      </c>
      <c r="D110" s="34" t="s">
        <v>120</v>
      </c>
      <c r="E110" s="34" t="s">
        <v>60</v>
      </c>
      <c r="F110" s="34" t="s">
        <v>32</v>
      </c>
      <c r="G110" s="40">
        <v>721267.11</v>
      </c>
      <c r="H110" s="40">
        <v>1398500</v>
      </c>
      <c r="I110" s="37" t="s">
        <v>64</v>
      </c>
      <c r="J110" s="34" t="s">
        <v>36</v>
      </c>
      <c r="K110" s="37" t="s">
        <v>137</v>
      </c>
      <c r="L110" s="34" t="s">
        <v>37</v>
      </c>
    </row>
    <row r="111" spans="1:12">
      <c r="A111" s="2">
        <f t="shared" si="1"/>
        <v>110</v>
      </c>
      <c r="B111" s="6" t="str">
        <f>HYPERLINK("http://cipapp.sandiego.gov/CIPDetail.aspx?ID="&amp;FY20_Published[[#This Row],[Project Number]],C111)</f>
        <v>Mira Mesa South Storm Drain Replacement</v>
      </c>
      <c r="C111" s="31" t="s">
        <v>209</v>
      </c>
      <c r="D111" s="34" t="s">
        <v>310</v>
      </c>
      <c r="E111" s="34" t="s">
        <v>134</v>
      </c>
      <c r="F111" s="34" t="s">
        <v>0</v>
      </c>
      <c r="G111" s="40">
        <v>680000</v>
      </c>
      <c r="H111" s="40">
        <v>1619999.9997</v>
      </c>
      <c r="I111" s="37" t="s">
        <v>64</v>
      </c>
      <c r="J111" s="34" t="s">
        <v>36</v>
      </c>
      <c r="K111" s="37" t="s">
        <v>137</v>
      </c>
      <c r="L111" s="34" t="s">
        <v>37</v>
      </c>
    </row>
    <row r="112" spans="1:12">
      <c r="A112" s="2">
        <f t="shared" si="1"/>
        <v>111</v>
      </c>
      <c r="B112" s="6" t="str">
        <f>HYPERLINK("http://cipapp.sandiego.gov/CIPDetail.aspx?ID="&amp;FY20_Published[[#This Row],[Project Number]],C112)</f>
        <v>Carmel Mission NP Comfort Station Develo</v>
      </c>
      <c r="C112" s="31" t="s">
        <v>205</v>
      </c>
      <c r="D112" s="34" t="s">
        <v>306</v>
      </c>
      <c r="E112" s="34" t="s">
        <v>59</v>
      </c>
      <c r="F112" s="34" t="s">
        <v>0</v>
      </c>
      <c r="G112" s="40">
        <v>647899.99959999998</v>
      </c>
      <c r="H112" s="40">
        <v>1409733.3995999999</v>
      </c>
      <c r="I112" s="37" t="s">
        <v>64</v>
      </c>
      <c r="J112" s="34" t="s">
        <v>36</v>
      </c>
      <c r="K112" s="37" t="s">
        <v>137</v>
      </c>
      <c r="L112" s="34" t="s">
        <v>37</v>
      </c>
    </row>
    <row r="113" spans="1:12">
      <c r="A113" s="2">
        <f t="shared" si="1"/>
        <v>112</v>
      </c>
      <c r="B113" s="6" t="str">
        <f>HYPERLINK("http://cipapp.sandiego.gov/CIPDetail.aspx?ID="&amp;FY20_Published[[#This Row],[Project Number]],C113)</f>
        <v>32nd St PHII (Market-Imp.) Rd Imp UU17</v>
      </c>
      <c r="C113" s="31" t="s">
        <v>232</v>
      </c>
      <c r="D113" s="34" t="s">
        <v>331</v>
      </c>
      <c r="E113" s="34" t="s">
        <v>135</v>
      </c>
      <c r="F113" s="34" t="s">
        <v>0</v>
      </c>
      <c r="G113" s="40">
        <v>630000</v>
      </c>
      <c r="H113" s="40">
        <v>910450</v>
      </c>
      <c r="I113" s="37" t="s">
        <v>64</v>
      </c>
      <c r="J113" s="34" t="s">
        <v>36</v>
      </c>
      <c r="K113" s="37" t="s">
        <v>137</v>
      </c>
      <c r="L113" s="34" t="s">
        <v>37</v>
      </c>
    </row>
    <row r="114" spans="1:12">
      <c r="A114" s="2">
        <f t="shared" si="1"/>
        <v>113</v>
      </c>
      <c r="B114" s="6" t="str">
        <f>HYPERLINK("http://cipapp.sandiego.gov/CIPDetail.aspx?ID="&amp;FY20_Published[[#This Row],[Project Number]],C114)</f>
        <v>31st Street (Market-L St) Rd Imp UU11</v>
      </c>
      <c r="C114" s="31" t="s">
        <v>206</v>
      </c>
      <c r="D114" s="34" t="s">
        <v>307</v>
      </c>
      <c r="E114" s="34" t="s">
        <v>135</v>
      </c>
      <c r="F114" s="34" t="s">
        <v>0</v>
      </c>
      <c r="G114" s="40">
        <v>614250</v>
      </c>
      <c r="H114" s="40">
        <v>890845.77969999996</v>
      </c>
      <c r="I114" s="37" t="s">
        <v>64</v>
      </c>
      <c r="J114" s="34" t="s">
        <v>36</v>
      </c>
      <c r="K114" s="37" t="s">
        <v>137</v>
      </c>
      <c r="L114" s="34" t="s">
        <v>37</v>
      </c>
    </row>
    <row r="115" spans="1:12">
      <c r="A115" s="2">
        <f t="shared" si="1"/>
        <v>114</v>
      </c>
      <c r="B115" s="6" t="str">
        <f>HYPERLINK("http://cipapp.sandiego.gov/CIPDetail.aspx?ID="&amp;FY20_Published[[#This Row],[Project Number]],C115)</f>
        <v>Morena Improv 3 (S)</v>
      </c>
      <c r="C115" s="36" t="s">
        <v>133</v>
      </c>
      <c r="D115" s="34" t="s">
        <v>132</v>
      </c>
      <c r="E115" s="34" t="s">
        <v>60</v>
      </c>
      <c r="F115" s="34" t="s">
        <v>31</v>
      </c>
      <c r="G115" s="40">
        <v>610162</v>
      </c>
      <c r="H115" s="40">
        <v>648861.99990000005</v>
      </c>
      <c r="I115" s="37" t="s">
        <v>63</v>
      </c>
      <c r="J115" s="34" t="s">
        <v>36</v>
      </c>
      <c r="K115" s="37" t="s">
        <v>137</v>
      </c>
      <c r="L115" s="34" t="s">
        <v>35</v>
      </c>
    </row>
    <row r="116" spans="1:12">
      <c r="A116" s="2">
        <f t="shared" si="1"/>
        <v>115</v>
      </c>
      <c r="B116" s="6" t="str">
        <f>HYPERLINK("http://cipapp.sandiego.gov/CIPDetail.aspx?ID="&amp;FY20_Published[[#This Row],[Project Number]],C116)</f>
        <v>Cass (Grand-Pacific Bch Dr) Rd Imp UU143</v>
      </c>
      <c r="C116" s="31" t="s">
        <v>213</v>
      </c>
      <c r="D116" s="34" t="s">
        <v>314</v>
      </c>
      <c r="E116" s="34" t="s">
        <v>135</v>
      </c>
      <c r="F116" s="34" t="s">
        <v>0</v>
      </c>
      <c r="G116" s="40">
        <v>603750</v>
      </c>
      <c r="H116" s="40">
        <v>815674.09979999997</v>
      </c>
      <c r="I116" s="37" t="s">
        <v>64</v>
      </c>
      <c r="J116" s="34" t="s">
        <v>36</v>
      </c>
      <c r="K116" s="37" t="s">
        <v>137</v>
      </c>
      <c r="L116" s="34" t="s">
        <v>37</v>
      </c>
    </row>
    <row r="117" spans="1:12">
      <c r="A117" s="2">
        <f t="shared" si="1"/>
        <v>116</v>
      </c>
      <c r="B117" s="6" t="str">
        <f>HYPERLINK("http://cipapp.sandiego.gov/CIPDetail.aspx?ID="&amp;FY20_Published[[#This Row],[Project Number]],C117)</f>
        <v>Carmel Knoll NP-Comfort Station</v>
      </c>
      <c r="C117" s="31" t="s">
        <v>221</v>
      </c>
      <c r="D117" s="34" t="s">
        <v>322</v>
      </c>
      <c r="E117" s="34" t="s">
        <v>59</v>
      </c>
      <c r="F117" s="34" t="s">
        <v>0</v>
      </c>
      <c r="G117" s="40">
        <v>587000</v>
      </c>
      <c r="H117" s="40">
        <v>1409332.1998999999</v>
      </c>
      <c r="I117" s="37" t="s">
        <v>64</v>
      </c>
      <c r="J117" s="34" t="s">
        <v>36</v>
      </c>
      <c r="K117" s="37" t="s">
        <v>137</v>
      </c>
      <c r="L117" s="34" t="s">
        <v>37</v>
      </c>
    </row>
    <row r="118" spans="1:12">
      <c r="A118" s="2">
        <f t="shared" si="1"/>
        <v>117</v>
      </c>
      <c r="B118" s="6" t="str">
        <f>HYPERLINK("http://cipapp.sandiego.gov/CIPDetail.aspx?ID="&amp;FY20_Published[[#This Row],[Project Number]],C118)</f>
        <v>Adams Ave (1620) Storm Drain Replacement</v>
      </c>
      <c r="C118" s="31" t="s">
        <v>160</v>
      </c>
      <c r="D118" s="34" t="s">
        <v>48</v>
      </c>
      <c r="E118" s="34" t="s">
        <v>134</v>
      </c>
      <c r="F118" s="34" t="s">
        <v>0</v>
      </c>
      <c r="G118" s="40">
        <v>547889.98160000006</v>
      </c>
      <c r="H118" s="40">
        <v>1695934.1616</v>
      </c>
      <c r="I118" s="37" t="s">
        <v>64</v>
      </c>
      <c r="J118" s="34" t="s">
        <v>34</v>
      </c>
      <c r="K118" s="37" t="s">
        <v>137</v>
      </c>
      <c r="L118" s="34" t="s">
        <v>35</v>
      </c>
    </row>
    <row r="119" spans="1:12">
      <c r="A119" s="2">
        <f t="shared" si="1"/>
        <v>118</v>
      </c>
      <c r="B119" s="6" t="str">
        <f>HYPERLINK("http://cipapp.sandiego.gov/CIPDetail.aspx?ID="&amp;FY20_Published[[#This Row],[Project Number]],C119)</f>
        <v>54th-Market to Santa Margarita Sidwlk</v>
      </c>
      <c r="C119" s="31" t="s">
        <v>241</v>
      </c>
      <c r="D119" s="34" t="s">
        <v>339</v>
      </c>
      <c r="E119" s="34" t="s">
        <v>135</v>
      </c>
      <c r="F119" s="34" t="s">
        <v>0</v>
      </c>
      <c r="G119" s="40">
        <v>534900</v>
      </c>
      <c r="H119" s="40">
        <v>1068600</v>
      </c>
      <c r="I119" s="37" t="s">
        <v>137</v>
      </c>
      <c r="J119" s="34" t="s">
        <v>35</v>
      </c>
      <c r="K119" s="37" t="s">
        <v>137</v>
      </c>
      <c r="L119" s="34" t="s">
        <v>34</v>
      </c>
    </row>
    <row r="120" spans="1:12">
      <c r="A120" s="2">
        <f t="shared" si="1"/>
        <v>119</v>
      </c>
      <c r="B120" s="6" t="str">
        <f>HYPERLINK("http://cipapp.sandiego.gov/CIPDetail.aspx?ID="&amp;FY20_Published[[#This Row],[Project Number]],C120)</f>
        <v>Bannock Ave Streetscape Enhancements</v>
      </c>
      <c r="C120" s="36" t="s">
        <v>88</v>
      </c>
      <c r="D120" s="34" t="s">
        <v>87</v>
      </c>
      <c r="E120" s="34" t="s">
        <v>134</v>
      </c>
      <c r="F120" s="34" t="s">
        <v>0</v>
      </c>
      <c r="G120" s="40">
        <v>521000</v>
      </c>
      <c r="H120" s="40">
        <v>4121787.6745000002</v>
      </c>
      <c r="I120" s="37" t="s">
        <v>64</v>
      </c>
      <c r="J120" s="34" t="s">
        <v>36</v>
      </c>
      <c r="K120" s="37" t="s">
        <v>137</v>
      </c>
      <c r="L120" s="34" t="s">
        <v>37</v>
      </c>
    </row>
    <row r="121" spans="1:12">
      <c r="A121" s="2">
        <f t="shared" si="1"/>
        <v>120</v>
      </c>
      <c r="B121" s="6" t="str">
        <f>HYPERLINK("http://cipapp.sandiego.gov/CIPDetail.aspx?ID="&amp;FY20_Published[[#This Row],[Project Number]],C121)</f>
        <v>Hughes St (58th St-Jodi St) Rd Imp UU101</v>
      </c>
      <c r="C121" s="35" t="s">
        <v>215</v>
      </c>
      <c r="D121" s="34" t="s">
        <v>316</v>
      </c>
      <c r="E121" s="34" t="s">
        <v>135</v>
      </c>
      <c r="F121" s="34" t="s">
        <v>0</v>
      </c>
      <c r="G121" s="40">
        <v>509250</v>
      </c>
      <c r="H121" s="40">
        <v>738462.99979999999</v>
      </c>
      <c r="I121" s="37" t="s">
        <v>64</v>
      </c>
      <c r="J121" s="34" t="s">
        <v>36</v>
      </c>
      <c r="K121" s="37" t="s">
        <v>137</v>
      </c>
      <c r="L121" s="34" t="s">
        <v>37</v>
      </c>
    </row>
    <row r="122" spans="1:12">
      <c r="A122" s="2">
        <f t="shared" si="1"/>
        <v>121</v>
      </c>
      <c r="B122" s="6" t="str">
        <f>HYPERLINK("http://cipapp.sandiego.gov/CIPDetail.aspx?ID="&amp;FY20_Published[[#This Row],[Project Number]],C122)</f>
        <v>Signal Mods in Barrio Logan</v>
      </c>
      <c r="C122" s="15" t="s">
        <v>175</v>
      </c>
      <c r="D122" s="34" t="s">
        <v>279</v>
      </c>
      <c r="E122" s="34" t="s">
        <v>135</v>
      </c>
      <c r="F122" s="34" t="s">
        <v>0</v>
      </c>
      <c r="G122" s="40">
        <v>508999.99699999997</v>
      </c>
      <c r="H122" s="40">
        <v>648399.99699999997</v>
      </c>
      <c r="I122" s="37" t="s">
        <v>64</v>
      </c>
      <c r="J122" s="34" t="s">
        <v>36</v>
      </c>
      <c r="K122" s="37" t="s">
        <v>137</v>
      </c>
      <c r="L122" s="34" t="s">
        <v>37</v>
      </c>
    </row>
    <row r="123" spans="1:12">
      <c r="A123" s="2">
        <f t="shared" si="1"/>
        <v>122</v>
      </c>
      <c r="B123" s="6" t="str">
        <f>HYPERLINK("http://cipapp.sandiego.gov/CIPDetail.aspx?ID="&amp;FY20_Published[[#This Row],[Project Number]],C123)</f>
        <v>Sunset Point Parking Lot Improvements</v>
      </c>
      <c r="C123" s="36" t="s">
        <v>195</v>
      </c>
      <c r="D123" s="34" t="s">
        <v>296</v>
      </c>
      <c r="E123" s="34" t="s">
        <v>59</v>
      </c>
      <c r="F123" s="34" t="s">
        <v>0</v>
      </c>
      <c r="G123" s="40">
        <v>502581.99930000002</v>
      </c>
      <c r="H123" s="40">
        <v>798081.99919999996</v>
      </c>
      <c r="I123" s="37" t="s">
        <v>137</v>
      </c>
      <c r="J123" s="34" t="s">
        <v>35</v>
      </c>
      <c r="K123" s="37" t="s">
        <v>137</v>
      </c>
      <c r="L123" s="34" t="s">
        <v>34</v>
      </c>
    </row>
    <row r="124" spans="1:12">
      <c r="A124" s="2">
        <f t="shared" si="1"/>
        <v>123</v>
      </c>
      <c r="B124" s="6" t="str">
        <f>HYPERLINK("http://cipapp.sandiego.gov/CIPDetail.aspx?ID="&amp;FY20_Published[[#This Row],[Project Number]],C124)</f>
        <v>Redwood Village Standpipe Main Replcm.</v>
      </c>
      <c r="C124" s="31" t="s">
        <v>158</v>
      </c>
      <c r="D124" s="34" t="s">
        <v>263</v>
      </c>
      <c r="E124" s="34" t="s">
        <v>60</v>
      </c>
      <c r="F124" s="34" t="s">
        <v>0</v>
      </c>
      <c r="G124" s="40">
        <v>499999.99859999999</v>
      </c>
      <c r="H124" s="40">
        <v>799999.97660000005</v>
      </c>
      <c r="I124" s="37" t="s">
        <v>137</v>
      </c>
      <c r="J124" s="34" t="s">
        <v>37</v>
      </c>
      <c r="K124" s="37" t="s">
        <v>137</v>
      </c>
      <c r="L124" s="34" t="s">
        <v>36</v>
      </c>
    </row>
    <row r="125" spans="1:12">
      <c r="A125" s="2">
        <f t="shared" si="1"/>
        <v>124</v>
      </c>
      <c r="B125" s="6" t="str">
        <f>HYPERLINK("http://cipapp.sandiego.gov/CIPDetail.aspx?ID="&amp;FY20_Published[[#This Row],[Project Number]],C125)</f>
        <v>Clairemont Mesa East Improv 2 (S)</v>
      </c>
      <c r="C125" s="31" t="s">
        <v>180</v>
      </c>
      <c r="D125" s="34" t="s">
        <v>282</v>
      </c>
      <c r="E125" s="34" t="s">
        <v>60</v>
      </c>
      <c r="F125" s="34" t="s">
        <v>0</v>
      </c>
      <c r="G125" s="40">
        <v>467726.99819999997</v>
      </c>
      <c r="H125" s="40">
        <v>1070899.9981</v>
      </c>
      <c r="I125" s="37" t="s">
        <v>64</v>
      </c>
      <c r="J125" s="34" t="s">
        <v>36</v>
      </c>
      <c r="K125" s="37" t="s">
        <v>137</v>
      </c>
      <c r="L125" s="34" t="s">
        <v>37</v>
      </c>
    </row>
    <row r="126" spans="1:12">
      <c r="A126" s="2">
        <f t="shared" si="1"/>
        <v>125</v>
      </c>
      <c r="B126" s="6" t="str">
        <f>HYPERLINK("http://cipapp.sandiego.gov/CIPDetail.aspx?ID="&amp;FY20_Published[[#This Row],[Project Number]],C126)</f>
        <v>Hilltop PH I(Boundary-Toyne)Rd Imp UU617</v>
      </c>
      <c r="C126" s="15" t="s">
        <v>235</v>
      </c>
      <c r="D126" s="34" t="s">
        <v>333</v>
      </c>
      <c r="E126" s="34" t="s">
        <v>135</v>
      </c>
      <c r="F126" s="34" t="s">
        <v>0</v>
      </c>
      <c r="G126" s="40">
        <v>460700.8</v>
      </c>
      <c r="H126" s="40">
        <v>699035.33</v>
      </c>
      <c r="I126" s="37" t="s">
        <v>64</v>
      </c>
      <c r="J126" s="34" t="s">
        <v>36</v>
      </c>
      <c r="K126" s="37" t="s">
        <v>137</v>
      </c>
      <c r="L126" s="34" t="s">
        <v>37</v>
      </c>
    </row>
    <row r="127" spans="1:12">
      <c r="A127" s="2">
        <f t="shared" si="1"/>
        <v>126</v>
      </c>
      <c r="B127" s="6" t="str">
        <f>HYPERLINK("http://cipapp.sandiego.gov/CIPDetail.aspx?ID="&amp;FY20_Published[[#This Row],[Project Number]],C127)</f>
        <v>Citywide Street Lights Group 1702</v>
      </c>
      <c r="C127" s="15" t="s">
        <v>57</v>
      </c>
      <c r="D127" s="34" t="s">
        <v>49</v>
      </c>
      <c r="E127" s="34" t="s">
        <v>135</v>
      </c>
      <c r="F127" s="34" t="s">
        <v>0</v>
      </c>
      <c r="G127" s="40">
        <v>458844.1997</v>
      </c>
      <c r="H127" s="40">
        <v>749144.1997</v>
      </c>
      <c r="I127" s="37" t="s">
        <v>63</v>
      </c>
      <c r="J127" s="34" t="s">
        <v>36</v>
      </c>
      <c r="K127" s="37" t="s">
        <v>137</v>
      </c>
      <c r="L127" s="34" t="s">
        <v>35</v>
      </c>
    </row>
    <row r="128" spans="1:12">
      <c r="A128" s="2">
        <f t="shared" si="1"/>
        <v>127</v>
      </c>
      <c r="B128" s="6" t="str">
        <f>HYPERLINK("http://cipapp.sandiego.gov/CIPDetail.aspx?ID="&amp;FY20_Published[[#This Row],[Project Number]],C128)</f>
        <v>Mountain View Improv 1</v>
      </c>
      <c r="C128" s="31" t="s">
        <v>234</v>
      </c>
      <c r="D128" s="34" t="s">
        <v>129</v>
      </c>
      <c r="E128" s="34" t="s">
        <v>343</v>
      </c>
      <c r="F128" s="34" t="s">
        <v>0</v>
      </c>
      <c r="G128" s="40">
        <v>453800</v>
      </c>
      <c r="H128" s="40">
        <v>720799</v>
      </c>
      <c r="I128" s="37" t="s">
        <v>64</v>
      </c>
      <c r="J128" s="34" t="s">
        <v>36</v>
      </c>
      <c r="K128" s="37" t="s">
        <v>137</v>
      </c>
      <c r="L128" s="34" t="s">
        <v>37</v>
      </c>
    </row>
    <row r="129" spans="1:12">
      <c r="A129" s="2">
        <f t="shared" si="1"/>
        <v>128</v>
      </c>
      <c r="B129" s="6" t="str">
        <f>HYPERLINK("http://cipapp.sandiego.gov/CIPDetail.aspx?ID="&amp;FY20_Published[[#This Row],[Project Number]],C129)</f>
        <v>PQPS VFD Replacement</v>
      </c>
      <c r="C129" s="31" t="s">
        <v>233</v>
      </c>
      <c r="D129" s="34" t="s">
        <v>332</v>
      </c>
      <c r="E129" s="34" t="s">
        <v>60</v>
      </c>
      <c r="F129" s="34" t="s">
        <v>32</v>
      </c>
      <c r="G129" s="40">
        <v>452000</v>
      </c>
      <c r="H129" s="40">
        <v>746000</v>
      </c>
      <c r="I129" s="37" t="s">
        <v>137</v>
      </c>
      <c r="J129" s="34" t="s">
        <v>34</v>
      </c>
      <c r="K129" s="37" t="s">
        <v>137</v>
      </c>
      <c r="L129" s="34" t="s">
        <v>36</v>
      </c>
    </row>
    <row r="130" spans="1:12">
      <c r="A130" s="2">
        <f t="shared" si="1"/>
        <v>129</v>
      </c>
      <c r="B130" s="6" t="str">
        <f>HYPERLINK("http://cipapp.sandiego.gov/CIPDetail.aspx?ID="&amp;FY20_Published[[#This Row],[Project Number]],C130)</f>
        <v>Coronado SB (27th SB-Madden)Rd Imp UU193</v>
      </c>
      <c r="C130" s="15" t="s">
        <v>236</v>
      </c>
      <c r="D130" s="34" t="s">
        <v>334</v>
      </c>
      <c r="E130" s="34" t="s">
        <v>135</v>
      </c>
      <c r="F130" s="34" t="s">
        <v>0</v>
      </c>
      <c r="G130" s="40">
        <v>451500</v>
      </c>
      <c r="H130" s="40">
        <v>636146</v>
      </c>
      <c r="I130" s="37" t="s">
        <v>64</v>
      </c>
      <c r="J130" s="34" t="s">
        <v>36</v>
      </c>
      <c r="K130" s="37" t="s">
        <v>137</v>
      </c>
      <c r="L130" s="34" t="s">
        <v>37</v>
      </c>
    </row>
    <row r="131" spans="1:12">
      <c r="A131" s="2">
        <f t="shared" si="1"/>
        <v>130</v>
      </c>
      <c r="B131" s="6" t="str">
        <f>HYPERLINK("http://cipapp.sandiego.gov/CIPDetail.aspx?ID="&amp;FY20_Published[[#This Row],[Project Number]],C131)</f>
        <v>Tecolote Cyn GC Water Conn</v>
      </c>
      <c r="C131" s="31" t="s">
        <v>105</v>
      </c>
      <c r="D131" s="34" t="s">
        <v>104</v>
      </c>
      <c r="E131" s="34" t="s">
        <v>60</v>
      </c>
      <c r="F131" s="34" t="s">
        <v>0</v>
      </c>
      <c r="G131" s="40">
        <v>449999.99930000002</v>
      </c>
      <c r="H131" s="40">
        <v>525499.99930000002</v>
      </c>
      <c r="I131" s="37" t="s">
        <v>64</v>
      </c>
      <c r="J131" s="34" t="s">
        <v>36</v>
      </c>
      <c r="K131" s="37" t="s">
        <v>137</v>
      </c>
      <c r="L131" s="34" t="s">
        <v>37</v>
      </c>
    </row>
    <row r="132" spans="1:12">
      <c r="A132" s="2">
        <f t="shared" ref="A132:A156" si="2">A131+1</f>
        <v>131</v>
      </c>
      <c r="B132" s="6" t="str">
        <f>HYPERLINK("http://cipapp.sandiego.gov/CIPDetail.aspx?ID="&amp;FY20_Published[[#This Row],[Project Number]],C132)</f>
        <v>31st St &amp; Market St School Traffic Sgnal</v>
      </c>
      <c r="C132" s="31" t="s">
        <v>161</v>
      </c>
      <c r="D132" s="34" t="s">
        <v>265</v>
      </c>
      <c r="E132" s="34" t="s">
        <v>135</v>
      </c>
      <c r="F132" s="34" t="s">
        <v>0</v>
      </c>
      <c r="G132" s="40">
        <v>438899.98609999998</v>
      </c>
      <c r="H132" s="40">
        <v>776999.98589999997</v>
      </c>
      <c r="I132" s="37" t="s">
        <v>137</v>
      </c>
      <c r="J132" s="34" t="s">
        <v>37</v>
      </c>
      <c r="K132" s="37" t="s">
        <v>137</v>
      </c>
      <c r="L132" s="34" t="s">
        <v>36</v>
      </c>
    </row>
    <row r="133" spans="1:12">
      <c r="A133" s="2">
        <f t="shared" si="2"/>
        <v>132</v>
      </c>
      <c r="B133" s="6" t="str">
        <f>HYPERLINK("http://cipapp.sandiego.gov/CIPDetail.aspx?ID="&amp;FY20_Published[[#This Row],[Project Number]],C133)</f>
        <v>Ash Street Signal Mods</v>
      </c>
      <c r="C133" s="31" t="s">
        <v>214</v>
      </c>
      <c r="D133" s="34" t="s">
        <v>315</v>
      </c>
      <c r="E133" s="34" t="s">
        <v>135</v>
      </c>
      <c r="F133" s="34" t="s">
        <v>0</v>
      </c>
      <c r="G133" s="40">
        <v>435042</v>
      </c>
      <c r="H133" s="40">
        <v>772552.99979999999</v>
      </c>
      <c r="I133" s="37" t="s">
        <v>137</v>
      </c>
      <c r="J133" s="34" t="s">
        <v>35</v>
      </c>
      <c r="K133" s="37" t="s">
        <v>137</v>
      </c>
      <c r="L133" s="34" t="s">
        <v>34</v>
      </c>
    </row>
    <row r="134" spans="1:12">
      <c r="A134" s="2">
        <f t="shared" si="2"/>
        <v>133</v>
      </c>
      <c r="B134" s="6" t="str">
        <f>HYPERLINK("http://cipapp.sandiego.gov/CIPDetail.aspx?ID="&amp;FY20_Published[[#This Row],[Project Number]],C134)</f>
        <v>Wightman (Chamoune -Euclid) Rd Imp UU388</v>
      </c>
      <c r="C134" s="31" t="s">
        <v>227</v>
      </c>
      <c r="D134" s="34" t="s">
        <v>328</v>
      </c>
      <c r="E134" s="34" t="s">
        <v>135</v>
      </c>
      <c r="F134" s="34" t="s">
        <v>0</v>
      </c>
      <c r="G134" s="40">
        <v>430964.2499</v>
      </c>
      <c r="H134" s="40">
        <v>674512.45990000002</v>
      </c>
      <c r="I134" s="37" t="s">
        <v>64</v>
      </c>
      <c r="J134" s="34" t="s">
        <v>36</v>
      </c>
      <c r="K134" s="37" t="s">
        <v>137</v>
      </c>
      <c r="L134" s="34" t="s">
        <v>37</v>
      </c>
    </row>
    <row r="135" spans="1:12">
      <c r="A135" s="2">
        <f t="shared" si="2"/>
        <v>134</v>
      </c>
      <c r="B135" s="6" t="str">
        <f>HYPERLINK("http://cipapp.sandiego.gov/CIPDetail.aspx?ID="&amp;FY20_Published[[#This Row],[Project Number]],C135)</f>
        <v>Citywide Street Lights Group 1701</v>
      </c>
      <c r="C135" s="16" t="s">
        <v>103</v>
      </c>
      <c r="D135" s="34" t="s">
        <v>102</v>
      </c>
      <c r="E135" s="34" t="s">
        <v>135</v>
      </c>
      <c r="F135" s="34" t="s">
        <v>0</v>
      </c>
      <c r="G135" s="40">
        <v>419499.99969999999</v>
      </c>
      <c r="H135" s="40">
        <v>705599.99970000004</v>
      </c>
      <c r="I135" s="37" t="s">
        <v>63</v>
      </c>
      <c r="J135" s="34" t="s">
        <v>36</v>
      </c>
      <c r="K135" s="37" t="s">
        <v>137</v>
      </c>
      <c r="L135" s="34" t="s">
        <v>35</v>
      </c>
    </row>
    <row r="136" spans="1:12">
      <c r="A136" s="2">
        <f t="shared" si="2"/>
        <v>135</v>
      </c>
      <c r="B136" s="6" t="str">
        <f>HYPERLINK("http://cipapp.sandiego.gov/CIPDetail.aspx?ID="&amp;FY20_Published[[#This Row],[Project Number]],C136)</f>
        <v>Lake Murray Improv 2 (S)</v>
      </c>
      <c r="C136" s="31" t="s">
        <v>240</v>
      </c>
      <c r="D136" s="34" t="s">
        <v>338</v>
      </c>
      <c r="E136" s="34" t="s">
        <v>60</v>
      </c>
      <c r="F136" s="34" t="s">
        <v>0</v>
      </c>
      <c r="G136" s="40">
        <v>400000</v>
      </c>
      <c r="H136" s="40">
        <v>778027.99979999999</v>
      </c>
      <c r="I136" s="37" t="s">
        <v>64</v>
      </c>
      <c r="J136" s="34" t="s">
        <v>36</v>
      </c>
      <c r="K136" s="37" t="s">
        <v>137</v>
      </c>
      <c r="L136" s="34" t="s">
        <v>37</v>
      </c>
    </row>
    <row r="137" spans="1:12">
      <c r="A137" s="2">
        <f t="shared" si="2"/>
        <v>136</v>
      </c>
      <c r="B137" s="6" t="str">
        <f>HYPERLINK("http://cipapp.sandiego.gov/CIPDetail.aspx?ID="&amp;FY20_Published[[#This Row],[Project Number]],C137)</f>
        <v>31st St @ National Ave Traffic Signal</v>
      </c>
      <c r="C137" s="31" t="s">
        <v>211</v>
      </c>
      <c r="D137" s="34" t="s">
        <v>312</v>
      </c>
      <c r="E137" s="34" t="s">
        <v>135</v>
      </c>
      <c r="F137" s="34" t="s">
        <v>0</v>
      </c>
      <c r="G137" s="40">
        <v>398999.99969999999</v>
      </c>
      <c r="H137" s="40">
        <v>624799.99970000004</v>
      </c>
      <c r="I137" s="37" t="s">
        <v>137</v>
      </c>
      <c r="J137" s="34" t="s">
        <v>35</v>
      </c>
      <c r="K137" s="37" t="s">
        <v>137</v>
      </c>
      <c r="L137" s="34" t="s">
        <v>34</v>
      </c>
    </row>
    <row r="138" spans="1:12">
      <c r="A138" s="2">
        <f t="shared" si="2"/>
        <v>137</v>
      </c>
      <c r="B138" s="6" t="str">
        <f>HYPERLINK("http://cipapp.sandiego.gov/CIPDetail.aspx?ID="&amp;FY20_Published[[#This Row],[Project Number]],C138)</f>
        <v>47th St @ Solola Ave T/Signal</v>
      </c>
      <c r="C138" s="31" t="s">
        <v>228</v>
      </c>
      <c r="D138" s="34" t="s">
        <v>329</v>
      </c>
      <c r="E138" s="34" t="s">
        <v>135</v>
      </c>
      <c r="F138" s="34" t="s">
        <v>0</v>
      </c>
      <c r="G138" s="40">
        <v>380700</v>
      </c>
      <c r="H138" s="40">
        <v>609299.99990000005</v>
      </c>
      <c r="I138" s="37" t="s">
        <v>137</v>
      </c>
      <c r="J138" s="34" t="s">
        <v>35</v>
      </c>
      <c r="K138" s="37" t="s">
        <v>137</v>
      </c>
      <c r="L138" s="34" t="s">
        <v>34</v>
      </c>
    </row>
    <row r="139" spans="1:12">
      <c r="A139" s="2">
        <f t="shared" si="2"/>
        <v>138</v>
      </c>
      <c r="B139" s="6" t="str">
        <f>HYPERLINK("http://cipapp.sandiego.gov/CIPDetail.aspx?ID="&amp;FY20_Published[[#This Row],[Project Number]],C139)</f>
        <v>Traffic Signal Mods Grp 19-02</v>
      </c>
      <c r="C139" s="36" t="s">
        <v>226</v>
      </c>
      <c r="D139" s="34" t="s">
        <v>327</v>
      </c>
      <c r="E139" s="34" t="s">
        <v>135</v>
      </c>
      <c r="F139" s="34" t="s">
        <v>0</v>
      </c>
      <c r="G139" s="40">
        <v>380350</v>
      </c>
      <c r="H139" s="40">
        <v>699999.99990000005</v>
      </c>
      <c r="I139" s="37" t="s">
        <v>137</v>
      </c>
      <c r="J139" s="34" t="s">
        <v>37</v>
      </c>
      <c r="K139" s="37" t="s">
        <v>137</v>
      </c>
      <c r="L139" s="34" t="s">
        <v>36</v>
      </c>
    </row>
    <row r="140" spans="1:12">
      <c r="A140" s="2">
        <f t="shared" si="2"/>
        <v>139</v>
      </c>
      <c r="B140" s="6" t="str">
        <f>HYPERLINK("http://cipapp.sandiego.gov/CIPDetail.aspx?ID="&amp;FY20_Published[[#This Row],[Project Number]],C140)</f>
        <v>Howard PHI-II(Park-Texas) Rd Imp UU71-72</v>
      </c>
      <c r="C140" s="31" t="s">
        <v>222</v>
      </c>
      <c r="D140" s="34" t="s">
        <v>323</v>
      </c>
      <c r="E140" s="34" t="s">
        <v>135</v>
      </c>
      <c r="F140" s="34" t="s">
        <v>0</v>
      </c>
      <c r="G140" s="40">
        <v>351052.14990000002</v>
      </c>
      <c r="H140" s="40">
        <v>736105.41989999998</v>
      </c>
      <c r="I140" s="37" t="s">
        <v>64</v>
      </c>
      <c r="J140" s="34" t="s">
        <v>36</v>
      </c>
      <c r="K140" s="37" t="s">
        <v>137</v>
      </c>
      <c r="L140" s="34" t="s">
        <v>37</v>
      </c>
    </row>
    <row r="141" spans="1:12">
      <c r="A141" s="2">
        <f t="shared" si="2"/>
        <v>140</v>
      </c>
      <c r="B141" s="6" t="str">
        <f>HYPERLINK("http://cipapp.sandiego.gov/CIPDetail.aspx?ID="&amp;FY20_Published[[#This Row],[Project Number]],C141)</f>
        <v>Chatsworth Blvd RRFB &amp; Ped Refuge Island</v>
      </c>
      <c r="C141" s="31" t="s">
        <v>217</v>
      </c>
      <c r="D141" s="34" t="s">
        <v>318</v>
      </c>
      <c r="E141" s="34" t="s">
        <v>135</v>
      </c>
      <c r="F141" s="34" t="s">
        <v>0</v>
      </c>
      <c r="G141" s="40">
        <v>337024.9999</v>
      </c>
      <c r="H141" s="40">
        <v>555799.99979999999</v>
      </c>
      <c r="I141" s="37" t="s">
        <v>137</v>
      </c>
      <c r="J141" s="34" t="s">
        <v>37</v>
      </c>
      <c r="K141" s="37" t="s">
        <v>137</v>
      </c>
      <c r="L141" s="34" t="s">
        <v>36</v>
      </c>
    </row>
    <row r="142" spans="1:12">
      <c r="A142" s="2">
        <f t="shared" si="2"/>
        <v>141</v>
      </c>
      <c r="B142" s="6" t="str">
        <f>HYPERLINK("http://cipapp.sandiego.gov/CIPDetail.aspx?ID="&amp;FY20_Published[[#This Row],[Project Number]],C142)</f>
        <v>Golfcrest(Jackson-Wandermere)Rd ImpUU584</v>
      </c>
      <c r="C142" s="31" t="s">
        <v>229</v>
      </c>
      <c r="D142" s="34" t="s">
        <v>330</v>
      </c>
      <c r="E142" s="34" t="s">
        <v>135</v>
      </c>
      <c r="F142" s="34" t="s">
        <v>0</v>
      </c>
      <c r="G142" s="40">
        <v>335327.64990000002</v>
      </c>
      <c r="H142" s="40">
        <v>546046.32990000001</v>
      </c>
      <c r="I142" s="37" t="s">
        <v>64</v>
      </c>
      <c r="J142" s="34" t="s">
        <v>36</v>
      </c>
      <c r="K142" s="37" t="s">
        <v>137</v>
      </c>
      <c r="L142" s="34" t="s">
        <v>37</v>
      </c>
    </row>
    <row r="143" spans="1:12">
      <c r="A143" s="2">
        <f t="shared" si="2"/>
        <v>142</v>
      </c>
      <c r="B143" s="6" t="str">
        <f>HYPERLINK("http://cipapp.sandiego.gov/CIPDetail.aspx?ID="&amp;FY20_Published[[#This Row],[Project Number]],C143)</f>
        <v>70th-Alvarado to Saranac-Sidewalk</v>
      </c>
      <c r="C143" s="31" t="s">
        <v>216</v>
      </c>
      <c r="D143" s="34" t="s">
        <v>317</v>
      </c>
      <c r="E143" s="34" t="s">
        <v>135</v>
      </c>
      <c r="F143" s="34" t="s">
        <v>0</v>
      </c>
      <c r="G143" s="40">
        <v>304425</v>
      </c>
      <c r="H143" s="40">
        <v>647824.99979999999</v>
      </c>
      <c r="I143" s="37" t="s">
        <v>64</v>
      </c>
      <c r="J143" s="34" t="s">
        <v>36</v>
      </c>
      <c r="K143" s="37" t="s">
        <v>137</v>
      </c>
      <c r="L143" s="34" t="s">
        <v>35</v>
      </c>
    </row>
    <row r="144" spans="1:12">
      <c r="A144" s="2">
        <f t="shared" si="2"/>
        <v>143</v>
      </c>
      <c r="B144" s="6" t="str">
        <f>HYPERLINK("http://cipapp.sandiego.gov/CIPDetail.aspx?ID="&amp;FY20_Published[[#This Row],[Project Number]],C144)</f>
        <v>Aquarius &amp; Camino Ruiz Traff. Signal</v>
      </c>
      <c r="C144" s="31" t="s">
        <v>223</v>
      </c>
      <c r="D144" s="34" t="s">
        <v>324</v>
      </c>
      <c r="E144" s="34" t="s">
        <v>135</v>
      </c>
      <c r="F144" s="34" t="s">
        <v>0</v>
      </c>
      <c r="G144" s="40">
        <v>299000</v>
      </c>
      <c r="H144" s="40">
        <v>499399.9999</v>
      </c>
      <c r="I144" s="37" t="s">
        <v>137</v>
      </c>
      <c r="J144" s="34" t="s">
        <v>35</v>
      </c>
      <c r="K144" s="37" t="s">
        <v>137</v>
      </c>
      <c r="L144" s="34" t="s">
        <v>34</v>
      </c>
    </row>
    <row r="145" spans="1:12">
      <c r="A145" s="2">
        <f t="shared" si="2"/>
        <v>144</v>
      </c>
      <c r="B145" s="6" t="str">
        <f>HYPERLINK("http://cipapp.sandiego.gov/CIPDetail.aspx?ID="&amp;FY20_Published[[#This Row],[Project Number]],C145)</f>
        <v>32nd St PH I (Market-F St) Rd Imp UU386</v>
      </c>
      <c r="C145" s="31" t="s">
        <v>238</v>
      </c>
      <c r="D145" s="34" t="s">
        <v>336</v>
      </c>
      <c r="E145" s="34" t="s">
        <v>135</v>
      </c>
      <c r="F145" s="34" t="s">
        <v>0</v>
      </c>
      <c r="G145" s="40">
        <v>288750</v>
      </c>
      <c r="H145" s="40">
        <v>435346</v>
      </c>
      <c r="I145" s="37" t="s">
        <v>64</v>
      </c>
      <c r="J145" s="34" t="s">
        <v>36</v>
      </c>
      <c r="K145" s="37" t="s">
        <v>137</v>
      </c>
      <c r="L145" s="34" t="s">
        <v>37</v>
      </c>
    </row>
    <row r="146" spans="1:12">
      <c r="A146" s="2">
        <f t="shared" si="2"/>
        <v>145</v>
      </c>
      <c r="B146" s="6" t="str">
        <f>HYPERLINK("http://cipapp.sandiego.gov/CIPDetail.aspx?ID="&amp;FY20_Published[[#This Row],[Project Number]],C146)</f>
        <v>Kettner &amp; Palm Pedestrian Hybrid Beacon</v>
      </c>
      <c r="C146" s="31" t="s">
        <v>81</v>
      </c>
      <c r="D146" s="34" t="s">
        <v>80</v>
      </c>
      <c r="E146" s="34" t="s">
        <v>135</v>
      </c>
      <c r="F146" s="34" t="s">
        <v>32</v>
      </c>
      <c r="G146" s="40">
        <v>275100</v>
      </c>
      <c r="H146" s="40">
        <v>481399.9999</v>
      </c>
      <c r="I146" s="37" t="s">
        <v>64</v>
      </c>
      <c r="J146" s="34" t="s">
        <v>36</v>
      </c>
      <c r="K146" s="37" t="s">
        <v>137</v>
      </c>
      <c r="L146" s="34" t="s">
        <v>37</v>
      </c>
    </row>
    <row r="147" spans="1:12">
      <c r="A147" s="2">
        <f t="shared" si="2"/>
        <v>146</v>
      </c>
      <c r="B147" s="6" t="str">
        <f>HYPERLINK("http://cipapp.sandiego.gov/CIPDetail.aspx?ID="&amp;FY20_Published[[#This Row],[Project Number]],C147)</f>
        <v>73rd St-El Cajon Bl to Saranac-Sidewalk</v>
      </c>
      <c r="C147" s="31" t="s">
        <v>97</v>
      </c>
      <c r="D147" s="34" t="s">
        <v>96</v>
      </c>
      <c r="E147" s="34" t="s">
        <v>135</v>
      </c>
      <c r="F147" s="34" t="s">
        <v>0</v>
      </c>
      <c r="G147" s="40">
        <v>274999.99959999998</v>
      </c>
      <c r="H147" s="40">
        <v>801750</v>
      </c>
      <c r="I147" s="37" t="s">
        <v>64</v>
      </c>
      <c r="J147" s="34" t="s">
        <v>36</v>
      </c>
      <c r="K147" s="37" t="s">
        <v>137</v>
      </c>
      <c r="L147" s="34" t="s">
        <v>37</v>
      </c>
    </row>
    <row r="148" spans="1:12">
      <c r="A148" s="2">
        <f t="shared" si="2"/>
        <v>147</v>
      </c>
      <c r="B148" s="6" t="str">
        <f>HYPERLINK("http://cipapp.sandiego.gov/CIPDetail.aspx?ID="&amp;FY20_Published[[#This Row],[Project Number]],C148)</f>
        <v>El Cuervo Adobe Improvements</v>
      </c>
      <c r="C148" s="17" t="s">
        <v>237</v>
      </c>
      <c r="D148" s="34" t="s">
        <v>335</v>
      </c>
      <c r="E148" s="34" t="s">
        <v>59</v>
      </c>
      <c r="F148" s="34" t="s">
        <v>0</v>
      </c>
      <c r="G148" s="40">
        <v>273480</v>
      </c>
      <c r="H148" s="40">
        <v>529480</v>
      </c>
      <c r="I148" s="37" t="s">
        <v>64</v>
      </c>
      <c r="J148" s="34" t="s">
        <v>36</v>
      </c>
      <c r="K148" s="37" t="s">
        <v>137</v>
      </c>
      <c r="L148" s="34" t="s">
        <v>35</v>
      </c>
    </row>
    <row r="149" spans="1:12">
      <c r="A149" s="2">
        <f t="shared" si="2"/>
        <v>148</v>
      </c>
      <c r="B149" s="6" t="str">
        <f>HYPERLINK("http://cipapp.sandiego.gov/CIPDetail.aspx?ID="&amp;FY20_Published[[#This Row],[Project Number]],C149)</f>
        <v>Morena Bl &amp; W. Bernardo Medians</v>
      </c>
      <c r="C149" s="15" t="s">
        <v>197</v>
      </c>
      <c r="D149" s="34" t="s">
        <v>298</v>
      </c>
      <c r="E149" s="34" t="s">
        <v>135</v>
      </c>
      <c r="F149" s="34" t="s">
        <v>345</v>
      </c>
      <c r="G149" s="40">
        <v>213500.05</v>
      </c>
      <c r="H149" s="40">
        <v>433261.09940000001</v>
      </c>
      <c r="I149" s="37" t="s">
        <v>64</v>
      </c>
      <c r="J149" s="34" t="s">
        <v>36</v>
      </c>
      <c r="K149" s="37" t="s">
        <v>137</v>
      </c>
      <c r="L149" s="34" t="s">
        <v>37</v>
      </c>
    </row>
    <row r="150" spans="1:12">
      <c r="A150" s="2">
        <f t="shared" si="2"/>
        <v>149</v>
      </c>
      <c r="B150" s="6" t="str">
        <f>HYPERLINK("http://cipapp.sandiego.gov/CIPDetail.aspx?ID="&amp;FY20_Published[[#This Row],[Project Number]],C150)</f>
        <v>Clairemont Mesa West Improv 1 (W)</v>
      </c>
      <c r="C150" s="31" t="s">
        <v>190</v>
      </c>
      <c r="D150" s="34" t="s">
        <v>292</v>
      </c>
      <c r="E150" s="34" t="s">
        <v>60</v>
      </c>
      <c r="F150" s="34" t="s">
        <v>0</v>
      </c>
      <c r="G150" s="40">
        <v>187599.99909999999</v>
      </c>
      <c r="H150" s="40">
        <v>309899.99900000001</v>
      </c>
      <c r="I150" s="37" t="s">
        <v>137</v>
      </c>
      <c r="J150" s="34" t="s">
        <v>37</v>
      </c>
      <c r="K150" s="37" t="s">
        <v>137</v>
      </c>
      <c r="L150" s="34" t="s">
        <v>36</v>
      </c>
    </row>
    <row r="151" spans="1:12">
      <c r="A151" s="2">
        <f t="shared" si="2"/>
        <v>150</v>
      </c>
      <c r="B151" s="6" t="str">
        <f>HYPERLINK("http://cipapp.sandiego.gov/CIPDetail.aspx?ID="&amp;FY20_Published[[#This Row],[Project Number]],C151)</f>
        <v>Crown Point SD Replacement</v>
      </c>
      <c r="C151" s="31" t="s">
        <v>225</v>
      </c>
      <c r="D151" s="34" t="s">
        <v>326</v>
      </c>
      <c r="E151" s="34" t="s">
        <v>134</v>
      </c>
      <c r="F151" s="34" t="s">
        <v>0</v>
      </c>
      <c r="G151" s="40">
        <v>175500</v>
      </c>
      <c r="H151" s="40">
        <v>310299.9999</v>
      </c>
      <c r="I151" s="37" t="s">
        <v>137</v>
      </c>
      <c r="J151" s="34" t="s">
        <v>35</v>
      </c>
      <c r="K151" s="37" t="s">
        <v>137</v>
      </c>
      <c r="L151" s="34" t="s">
        <v>34</v>
      </c>
    </row>
    <row r="152" spans="1:12">
      <c r="A152" s="2">
        <f t="shared" si="2"/>
        <v>151</v>
      </c>
      <c r="B152" s="6" t="str">
        <f>HYPERLINK("http://cipapp.sandiego.gov/CIPDetail.aspx?ID="&amp;FY20_Published[[#This Row],[Project Number]],C152)</f>
        <v>Fanuel St III (Grand-PB Dr) Rd Imp UU188</v>
      </c>
      <c r="C152" s="31" t="s">
        <v>224</v>
      </c>
      <c r="D152" s="34" t="s">
        <v>325</v>
      </c>
      <c r="E152" s="34" t="s">
        <v>135</v>
      </c>
      <c r="F152" s="34" t="s">
        <v>0</v>
      </c>
      <c r="G152" s="40">
        <v>167552.5099</v>
      </c>
      <c r="H152" s="40">
        <v>390064.42989999999</v>
      </c>
      <c r="I152" s="37" t="s">
        <v>64</v>
      </c>
      <c r="J152" s="34" t="s">
        <v>36</v>
      </c>
      <c r="K152" s="37" t="s">
        <v>137</v>
      </c>
      <c r="L152" s="34" t="s">
        <v>37</v>
      </c>
    </row>
    <row r="153" spans="1:12">
      <c r="A153" s="2">
        <f t="shared" si="2"/>
        <v>152</v>
      </c>
      <c r="B153" s="6" t="str">
        <f>HYPERLINK("http://cipapp.sandiego.gov/CIPDetail.aspx?ID="&amp;FY20_Published[[#This Row],[Project Number]],C153)</f>
        <v>25th (SB) (Coronado-Grove) Rd Imp UU995</v>
      </c>
      <c r="C153" s="31" t="s">
        <v>218</v>
      </c>
      <c r="D153" s="34" t="s">
        <v>319</v>
      </c>
      <c r="E153" s="34" t="s">
        <v>135</v>
      </c>
      <c r="F153" s="34" t="s">
        <v>0</v>
      </c>
      <c r="G153" s="40">
        <v>165000</v>
      </c>
      <c r="H153" s="40">
        <v>287462.99979999999</v>
      </c>
      <c r="I153" s="37" t="s">
        <v>64</v>
      </c>
      <c r="J153" s="34" t="s">
        <v>36</v>
      </c>
      <c r="K153" s="37" t="s">
        <v>137</v>
      </c>
      <c r="L153" s="34" t="s">
        <v>37</v>
      </c>
    </row>
    <row r="154" spans="1:12">
      <c r="A154" s="2">
        <f t="shared" si="2"/>
        <v>153</v>
      </c>
      <c r="B154" s="6" t="str">
        <f>HYPERLINK("http://cipapp.sandiego.gov/CIPDetail.aspx?ID="&amp;FY20_Published[[#This Row],[Project Number]],C154)</f>
        <v>PQPS Gas Sensor</v>
      </c>
      <c r="C154" s="31" t="s">
        <v>239</v>
      </c>
      <c r="D154" s="34" t="s">
        <v>337</v>
      </c>
      <c r="E154" s="34" t="s">
        <v>60</v>
      </c>
      <c r="F154" s="34" t="s">
        <v>32</v>
      </c>
      <c r="G154" s="40">
        <v>150000</v>
      </c>
      <c r="H154" s="40">
        <v>275000</v>
      </c>
      <c r="I154" s="37" t="s">
        <v>137</v>
      </c>
      <c r="J154" s="34" t="s">
        <v>34</v>
      </c>
      <c r="K154" s="37" t="s">
        <v>137</v>
      </c>
      <c r="L154" s="34" t="s">
        <v>36</v>
      </c>
    </row>
    <row r="155" spans="1:12">
      <c r="A155" s="2">
        <f t="shared" si="2"/>
        <v>154</v>
      </c>
      <c r="B155" s="6" t="str">
        <f>HYPERLINK("http://cipapp.sandiego.gov/CIPDetail.aspx?ID="&amp;FY20_Published[[#This Row],[Project Number]],C155)</f>
        <v>Citywide Street Lights 1901</v>
      </c>
      <c r="C155" s="15" t="s">
        <v>207</v>
      </c>
      <c r="D155" s="34" t="s">
        <v>308</v>
      </c>
      <c r="E155" s="34" t="s">
        <v>135</v>
      </c>
      <c r="F155" s="34" t="s">
        <v>0</v>
      </c>
      <c r="G155" s="40">
        <v>124309.99980000001</v>
      </c>
      <c r="H155" s="40">
        <v>185460.99969999999</v>
      </c>
      <c r="I155" s="37" t="s">
        <v>137</v>
      </c>
      <c r="J155" s="34" t="s">
        <v>35</v>
      </c>
      <c r="K155" s="37" t="s">
        <v>137</v>
      </c>
      <c r="L155" s="34" t="s">
        <v>37</v>
      </c>
    </row>
    <row r="156" spans="1:12">
      <c r="A156" s="2">
        <f t="shared" si="2"/>
        <v>155</v>
      </c>
      <c r="B156" s="6" t="str">
        <f>HYPERLINK("http://cipapp.sandiego.gov/CIPDetail.aspx?ID="&amp;FY20_Published[[#This Row],[Project Number]],C156)</f>
        <v>Kellogg Comfort Station Improvements</v>
      </c>
      <c r="C156" s="33" t="s">
        <v>113</v>
      </c>
      <c r="D156" s="34" t="s">
        <v>112</v>
      </c>
      <c r="E156" s="34" t="s">
        <v>136</v>
      </c>
      <c r="F156" s="34" t="s">
        <v>32</v>
      </c>
      <c r="G156" s="40">
        <v>52000</v>
      </c>
      <c r="H156" s="40">
        <v>126000</v>
      </c>
      <c r="I156" s="37" t="s">
        <v>64</v>
      </c>
      <c r="J156" s="34" t="s">
        <v>34</v>
      </c>
      <c r="K156" s="37" t="s">
        <v>137</v>
      </c>
      <c r="L156" s="34" t="s">
        <v>35</v>
      </c>
    </row>
    <row r="157" spans="1:12">
      <c r="A157" s="2"/>
      <c r="B157" s="6"/>
      <c r="C157" s="25"/>
      <c r="D157" s="30"/>
      <c r="E157" s="28"/>
      <c r="F157" s="27"/>
      <c r="G157" s="41"/>
      <c r="H157" s="41"/>
      <c r="I157" s="26"/>
      <c r="J157" s="4"/>
      <c r="K157" s="26"/>
      <c r="L157" s="4"/>
    </row>
    <row r="158" spans="1:12">
      <c r="A158" s="19"/>
      <c r="B158" s="19"/>
      <c r="C158" s="20"/>
      <c r="D158" s="24" t="str">
        <f>SUBTOTAL(103,C2:C156)&amp;" CIP Projects"</f>
        <v>155 CIP Projects</v>
      </c>
      <c r="E158" s="21"/>
      <c r="F158" s="21"/>
      <c r="G158" s="42">
        <f>SUBTOTAL(109,FY20_Published[Estimated Total Contract Cost ($)])</f>
        <v>775833836.54119945</v>
      </c>
      <c r="H158" s="42">
        <f>SUBTOTAL(109,FY20_Published[Estimated Total Project Cost ($)])</f>
        <v>1084810805.2872002</v>
      </c>
      <c r="I158" s="22"/>
      <c r="J158" s="23"/>
      <c r="K158" s="22"/>
      <c r="L158" s="23"/>
    </row>
  </sheetData>
  <conditionalFormatting sqref="C157 D2:D156">
    <cfRule type="duplicateValues" dxfId="30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J21" sqref="J21"/>
    </sheetView>
  </sheetViews>
  <sheetFormatPr defaultRowHeight="15"/>
  <cols>
    <col min="1" max="1" width="30.140625" bestFit="1" customWidth="1"/>
    <col min="2" max="2" width="36.42578125" bestFit="1" customWidth="1"/>
    <col min="3" max="3" width="26.28515625" customWidth="1"/>
  </cols>
  <sheetData>
    <row r="1" spans="1:3" ht="21">
      <c r="A1" s="11" t="s">
        <v>15</v>
      </c>
    </row>
    <row r="3" spans="1:3">
      <c r="A3" s="12" t="s">
        <v>14</v>
      </c>
      <c r="B3" s="12" t="s">
        <v>12</v>
      </c>
      <c r="C3" s="12" t="s">
        <v>13</v>
      </c>
    </row>
    <row r="4" spans="1:3">
      <c r="A4" s="45" t="s">
        <v>342</v>
      </c>
      <c r="B4" s="14">
        <v>19544480</v>
      </c>
      <c r="C4" s="14">
        <v>27039724.7445</v>
      </c>
    </row>
    <row r="5" spans="1:3">
      <c r="A5" s="45" t="s">
        <v>343</v>
      </c>
      <c r="B5" s="14">
        <v>453800</v>
      </c>
      <c r="C5" s="14">
        <v>720799</v>
      </c>
    </row>
    <row r="6" spans="1:3">
      <c r="A6" s="45" t="s">
        <v>59</v>
      </c>
      <c r="B6" s="14">
        <v>95663503.561399996</v>
      </c>
      <c r="C6" s="14">
        <v>150322162.92700002</v>
      </c>
    </row>
    <row r="7" spans="1:3">
      <c r="A7" s="45" t="s">
        <v>60</v>
      </c>
      <c r="B7" s="14">
        <v>416423368.75570011</v>
      </c>
      <c r="C7" s="14">
        <v>567384085.07319999</v>
      </c>
    </row>
    <row r="8" spans="1:3">
      <c r="A8" s="45" t="s">
        <v>61</v>
      </c>
      <c r="B8" s="14">
        <v>51540800</v>
      </c>
      <c r="C8" s="14">
        <v>58393000</v>
      </c>
    </row>
    <row r="9" spans="1:3">
      <c r="A9" s="45" t="s">
        <v>134</v>
      </c>
      <c r="B9" s="14">
        <v>43019436.971100003</v>
      </c>
      <c r="C9" s="14">
        <v>67073885.887500003</v>
      </c>
    </row>
    <row r="10" spans="1:3">
      <c r="A10" s="45" t="s">
        <v>135</v>
      </c>
      <c r="B10" s="14">
        <v>149136447.25300005</v>
      </c>
      <c r="C10" s="14">
        <v>213751147.65500003</v>
      </c>
    </row>
    <row r="11" spans="1:3">
      <c r="A11" s="45" t="s">
        <v>136</v>
      </c>
      <c r="B11" s="14">
        <v>52000</v>
      </c>
      <c r="C11" s="14">
        <v>126000</v>
      </c>
    </row>
    <row r="12" spans="1:3">
      <c r="A12" s="13" t="s">
        <v>346</v>
      </c>
      <c r="B12" s="14">
        <v>775833836.54120004</v>
      </c>
      <c r="C12" s="14">
        <v>1084810805.2872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Chan, Pian</cp:lastModifiedBy>
  <dcterms:created xsi:type="dcterms:W3CDTF">2019-03-14T23:25:18Z</dcterms:created>
  <dcterms:modified xsi:type="dcterms:W3CDTF">2022-05-11T17:58:32Z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