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hidePivotFieldList="1"/>
  <mc:AlternateContent xmlns:mc="http://schemas.openxmlformats.org/markup-compatibility/2006">
    <mc:Choice Requires="x15">
      <x15ac:absPath xmlns:x15ac="http://schemas.microsoft.com/office/spreadsheetml/2010/11/ac" url="/Users/db/Downloads/"/>
    </mc:Choice>
  </mc:AlternateContent>
  <xr:revisionPtr revIDLastSave="0" documentId="13_ncr:1_{F9A367B1-6D8A-324E-A267-C1BE0DCA112A}" xr6:coauthVersionLast="47" xr6:coauthVersionMax="47" xr10:uidLastSave="{00000000-0000-0000-0000-000000000000}"/>
  <bookViews>
    <workbookView xWindow="3980" yWindow="1780" windowWidth="23980" windowHeight="12740" tabRatio="274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1" i="5" l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B68" i="5" l="1"/>
  <c r="B84" i="5"/>
  <c r="B47" i="5"/>
  <c r="B43" i="5"/>
  <c r="B118" i="5"/>
  <c r="B116" i="5"/>
  <c r="B121" i="5"/>
  <c r="B112" i="5"/>
  <c r="B49" i="5"/>
  <c r="B41" i="5"/>
  <c r="B102" i="5"/>
  <c r="B105" i="5"/>
  <c r="B93" i="5"/>
  <c r="B61" i="5"/>
  <c r="B15" i="5"/>
  <c r="B8" i="5"/>
  <c r="B86" i="5"/>
  <c r="B81" i="5"/>
  <c r="B20" i="5"/>
  <c r="B80" i="5"/>
  <c r="B82" i="5"/>
  <c r="B72" i="5"/>
  <c r="B85" i="5"/>
  <c r="B94" i="5"/>
  <c r="B39" i="5"/>
  <c r="B111" i="5"/>
  <c r="B26" i="5"/>
  <c r="B18" i="5"/>
  <c r="B23" i="5"/>
  <c r="B59" i="5"/>
  <c r="B89" i="5"/>
  <c r="B5" i="5"/>
  <c r="B42" i="5"/>
  <c r="B56" i="5"/>
  <c r="B60" i="5"/>
  <c r="B52" i="5"/>
  <c r="B120" i="5"/>
  <c r="B64" i="5"/>
  <c r="B66" i="5"/>
  <c r="B114" i="5"/>
  <c r="B30" i="5"/>
  <c r="B31" i="5"/>
  <c r="B37" i="5"/>
  <c r="B113" i="5"/>
  <c r="B40" i="5"/>
  <c r="B70" i="5"/>
  <c r="B62" i="5"/>
  <c r="B119" i="5"/>
  <c r="B46" i="5"/>
  <c r="B73" i="5"/>
  <c r="B7" i="5"/>
  <c r="B75" i="5"/>
  <c r="B28" i="5"/>
  <c r="B69" i="5"/>
  <c r="B101" i="5"/>
  <c r="B6" i="5"/>
  <c r="B29" i="5"/>
  <c r="B71" i="5"/>
  <c r="B97" i="5"/>
  <c r="B87" i="5"/>
  <c r="B34" i="5"/>
  <c r="B48" i="5"/>
  <c r="B98" i="5"/>
  <c r="B108" i="5"/>
  <c r="B74" i="5"/>
  <c r="B58" i="5"/>
  <c r="B125" i="5"/>
  <c r="B83" i="5"/>
  <c r="B115" i="5"/>
  <c r="B107" i="5"/>
  <c r="B9" i="5"/>
  <c r="B124" i="5"/>
  <c r="B55" i="5"/>
  <c r="B103" i="5"/>
  <c r="B57" i="5"/>
  <c r="B32" i="5"/>
  <c r="B77" i="5"/>
  <c r="B51" i="5"/>
  <c r="B22" i="5"/>
  <c r="B2" i="5"/>
  <c r="B33" i="5"/>
  <c r="B117" i="5"/>
  <c r="B92" i="5"/>
  <c r="B16" i="5"/>
  <c r="B88" i="5"/>
  <c r="B44" i="5"/>
  <c r="B35" i="5"/>
  <c r="B91" i="5"/>
  <c r="B123" i="5"/>
  <c r="B19" i="5"/>
  <c r="B65" i="5"/>
  <c r="B21" i="5"/>
  <c r="B53" i="5"/>
  <c r="B12" i="5"/>
  <c r="B79" i="5"/>
  <c r="B109" i="5"/>
  <c r="B78" i="5"/>
  <c r="B100" i="5"/>
  <c r="B10" i="5"/>
  <c r="B11" i="5"/>
  <c r="B122" i="5"/>
  <c r="B110" i="5"/>
  <c r="B95" i="5"/>
  <c r="B24" i="5"/>
  <c r="B25" i="5"/>
  <c r="B96" i="5"/>
  <c r="B14" i="5"/>
  <c r="B36" i="5"/>
  <c r="B13" i="5"/>
  <c r="B99" i="5"/>
  <c r="B3" i="5"/>
  <c r="B63" i="5"/>
  <c r="B106" i="5"/>
  <c r="B4" i="5"/>
  <c r="B54" i="5"/>
  <c r="B104" i="5"/>
  <c r="B27" i="5"/>
  <c r="B45" i="5"/>
  <c r="B76" i="5"/>
  <c r="B17" i="5"/>
  <c r="B50" i="5"/>
  <c r="B38" i="5"/>
  <c r="B90" i="5"/>
  <c r="B67" i="5"/>
  <c r="D127" i="5" l="1"/>
  <c r="G127" i="5" l="1"/>
  <c r="H127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</calcChain>
</file>

<file path=xl/sharedStrings.xml><?xml version="1.0" encoding="utf-8"?>
<sst xmlns="http://schemas.openxmlformats.org/spreadsheetml/2006/main" count="1017" uniqueCount="284">
  <si>
    <t>Design Bid Build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</si>
  <si>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</si>
  <si>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</si>
  <si>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</si>
  <si>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</si>
  <si>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</si>
  <si>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</si>
  <si>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</si>
  <si>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</si>
  <si>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</si>
  <si>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</si>
  <si>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</si>
  <si>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</si>
  <si>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</si>
  <si>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</si>
  <si>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</si>
  <si>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B19014</t>
  </si>
  <si>
    <t>S16047</t>
  </si>
  <si>
    <t>Cañon Street Pocket Park</t>
  </si>
  <si>
    <t>Sidewalk Replacement Group 1903-SE &amp; CH</t>
  </si>
  <si>
    <t>Design Build</t>
  </si>
  <si>
    <t>Job Order Contract</t>
  </si>
  <si>
    <t>Project Number</t>
  </si>
  <si>
    <t>Q3</t>
  </si>
  <si>
    <t>Q1</t>
  </si>
  <si>
    <t>Q4</t>
  </si>
  <si>
    <t>Q2</t>
  </si>
  <si>
    <t>B17128</t>
  </si>
  <si>
    <t>S00319</t>
  </si>
  <si>
    <t>Mid-City &amp; Eastern Area Signal Mods</t>
  </si>
  <si>
    <t>EMTS Boat Dock Esplanade</t>
  </si>
  <si>
    <t>Parks &amp; Recreation</t>
  </si>
  <si>
    <t>Public Utilities</t>
  </si>
  <si>
    <t>Environmental Services</t>
  </si>
  <si>
    <t>B19134</t>
  </si>
  <si>
    <t>Bay Ho Improv 3 (W)</t>
  </si>
  <si>
    <t>S15020</t>
  </si>
  <si>
    <t>Tecolote Canyon Trunk Sewer Improvement</t>
  </si>
  <si>
    <t>Lakeside Valve Station Replacement</t>
  </si>
  <si>
    <t>B18066</t>
  </si>
  <si>
    <t>AC Water &amp; Sewer Group 1040 (S)</t>
  </si>
  <si>
    <t>B18068</t>
  </si>
  <si>
    <t>AC Water &amp; Sewer Group 1040 (W)</t>
  </si>
  <si>
    <t>B18046</t>
  </si>
  <si>
    <t>B19013</t>
  </si>
  <si>
    <t>B19021</t>
  </si>
  <si>
    <t>Crown Point Playground Improvements</t>
  </si>
  <si>
    <t>B19022</t>
  </si>
  <si>
    <t>Crown Point Parking Lot Improvements</t>
  </si>
  <si>
    <t>B22041</t>
  </si>
  <si>
    <t>Miramar Place CNG Facility Upgrades</t>
  </si>
  <si>
    <t>B18017</t>
  </si>
  <si>
    <t>S16031</t>
  </si>
  <si>
    <t>Ocean Air CP Comfort Station &amp; Park Impr</t>
  </si>
  <si>
    <t>B15203</t>
  </si>
  <si>
    <t>S16027</t>
  </si>
  <si>
    <t>Morena Pipeline</t>
  </si>
  <si>
    <t>B19180</t>
  </si>
  <si>
    <t>Dusty Rhodes Comfort Station Improvement</t>
  </si>
  <si>
    <t>B21064</t>
  </si>
  <si>
    <t>Morena Improv 3 (S)</t>
  </si>
  <si>
    <t>Stormwater</t>
  </si>
  <si>
    <t>Transportation</t>
  </si>
  <si>
    <t>FY23</t>
  </si>
  <si>
    <t>Olive Grove Community Park ADA Improveme</t>
  </si>
  <si>
    <t>Carmel Del Mar NP Comfort Station - Dev</t>
  </si>
  <si>
    <t>Montezuma PPL/Mid City Pipeline Ph 2</t>
  </si>
  <si>
    <t>Beyer Park Development</t>
  </si>
  <si>
    <t>Mira Mesa Pool &amp; Skate Plaza Ph2</t>
  </si>
  <si>
    <t>Redwood Village/Rolando Park Improv 2(W)</t>
  </si>
  <si>
    <t>Redwood Village Standpipe Main Replcm.</t>
  </si>
  <si>
    <t>Sewer &amp; AC Water Group 793A (S)</t>
  </si>
  <si>
    <t>Sewer &amp; AC Water Group 793A (W)</t>
  </si>
  <si>
    <t>Pressure Reducing Stations Upgrades Phs1</t>
  </si>
  <si>
    <t>DeAnza North East Parking Lot</t>
  </si>
  <si>
    <t>Egger/South Bay Comm Pk ADA Improvements</t>
  </si>
  <si>
    <t>Signal Mods in Barrio Logan</t>
  </si>
  <si>
    <t>Solana Highlands NP-Comfort Station</t>
  </si>
  <si>
    <t>Carmel Valley CP - Turf Upgrades</t>
  </si>
  <si>
    <t>Southcrest Green Infrastructure (GI)</t>
  </si>
  <si>
    <t>Mission Bay Athletic Comfort Station Mod</t>
  </si>
  <si>
    <t>Coral Gate NP Playground Improvements</t>
  </si>
  <si>
    <t>Carmel Grove NP-Comfort Station</t>
  </si>
  <si>
    <t>Sage Canyon NP Concession Bldg-Develop</t>
  </si>
  <si>
    <t>Sunset Point Parking Lot Improvements</t>
  </si>
  <si>
    <t>Ventura Comfort Station Imp</t>
  </si>
  <si>
    <t>El Carmel Comfort Station Improvements</t>
  </si>
  <si>
    <t>West Sycamore Staging Area</t>
  </si>
  <si>
    <t>Camino Del Rio West &amp; Moore St Median</t>
  </si>
  <si>
    <t>Chicano Park Improvements Phase III</t>
  </si>
  <si>
    <t>Carmel Mission NP Comfort Station Develo</t>
  </si>
  <si>
    <t>Carmel Knoll NP-Comfort Station</t>
  </si>
  <si>
    <t>54th-Market to Santa Margarita Sidwlk</t>
  </si>
  <si>
    <t>South Mission Beach GI</t>
  </si>
  <si>
    <t>South Mission Beach SD Replacement</t>
  </si>
  <si>
    <t>TBD</t>
  </si>
  <si>
    <t>B22079</t>
  </si>
  <si>
    <t>S15028</t>
  </si>
  <si>
    <t>S16034</t>
  </si>
  <si>
    <t>S11026</t>
  </si>
  <si>
    <t>S00752</t>
  </si>
  <si>
    <t>L16002.1</t>
  </si>
  <si>
    <t>B19194</t>
  </si>
  <si>
    <t>B15030</t>
  </si>
  <si>
    <t>B19155</t>
  </si>
  <si>
    <t>B15014</t>
  </si>
  <si>
    <t>B19160</t>
  </si>
  <si>
    <t>B16017</t>
  </si>
  <si>
    <t>B20107</t>
  </si>
  <si>
    <t>S15031</t>
  </si>
  <si>
    <t>B13010</t>
  </si>
  <si>
    <t>S16032</t>
  </si>
  <si>
    <t>S16029</t>
  </si>
  <si>
    <t>B16112</t>
  </si>
  <si>
    <t>B17179</t>
  </si>
  <si>
    <t>B20057</t>
  </si>
  <si>
    <t>S16038</t>
  </si>
  <si>
    <t>S16035</t>
  </si>
  <si>
    <t>B19159</t>
  </si>
  <si>
    <t>B15015</t>
  </si>
  <si>
    <t>B18227</t>
  </si>
  <si>
    <t>B18226</t>
  </si>
  <si>
    <t>B20054</t>
  </si>
  <si>
    <t>B19049</t>
  </si>
  <si>
    <t>B20060</t>
  </si>
  <si>
    <t>S16039</t>
  </si>
  <si>
    <t>B19052</t>
  </si>
  <si>
    <t>B17019</t>
  </si>
  <si>
    <t>B18069</t>
  </si>
  <si>
    <t>B17065</t>
  </si>
  <si>
    <t>B21117</t>
  </si>
  <si>
    <t>S16033</t>
  </si>
  <si>
    <t>B19057</t>
  </si>
  <si>
    <t>B19071</t>
  </si>
  <si>
    <t>B22032</t>
  </si>
  <si>
    <t>B22035</t>
  </si>
  <si>
    <t>B18158</t>
  </si>
  <si>
    <t>B18118</t>
  </si>
  <si>
    <t>B18117</t>
  </si>
  <si>
    <t>Library</t>
  </si>
  <si>
    <t>Multiple</t>
  </si>
  <si>
    <t>FY 2023 Total</t>
  </si>
  <si>
    <t>B22157</t>
  </si>
  <si>
    <t>B23012</t>
  </si>
  <si>
    <t>B23000</t>
  </si>
  <si>
    <t>B22080</t>
  </si>
  <si>
    <t>S00811</t>
  </si>
  <si>
    <t>B19158</t>
  </si>
  <si>
    <t>B19162</t>
  </si>
  <si>
    <t>B19176</t>
  </si>
  <si>
    <t>B19181</t>
  </si>
  <si>
    <t>B20097</t>
  </si>
  <si>
    <t>B22012</t>
  </si>
  <si>
    <t>L20000.2</t>
  </si>
  <si>
    <t>B17082</t>
  </si>
  <si>
    <t>B18089</t>
  </si>
  <si>
    <t>B18097</t>
  </si>
  <si>
    <t>B18112</t>
  </si>
  <si>
    <t>B18115</t>
  </si>
  <si>
    <t>B18183</t>
  </si>
  <si>
    <t>B18210</t>
  </si>
  <si>
    <t>B18211</t>
  </si>
  <si>
    <t>B19035</t>
  </si>
  <si>
    <t>B19065</t>
  </si>
  <si>
    <t>B19104</t>
  </si>
  <si>
    <t>B19106</t>
  </si>
  <si>
    <t>B19120</t>
  </si>
  <si>
    <t>B19136</t>
  </si>
  <si>
    <t>B19139</t>
  </si>
  <si>
    <t>B19141</t>
  </si>
  <si>
    <t>B19196</t>
  </si>
  <si>
    <t>B19206</t>
  </si>
  <si>
    <t>B20100</t>
  </si>
  <si>
    <t>B20101</t>
  </si>
  <si>
    <t>B21028</t>
  </si>
  <si>
    <t>B21029</t>
  </si>
  <si>
    <t>B21068</t>
  </si>
  <si>
    <t>B21069</t>
  </si>
  <si>
    <t>B21096</t>
  </si>
  <si>
    <t>B21097</t>
  </si>
  <si>
    <t>B22022</t>
  </si>
  <si>
    <t>B22085</t>
  </si>
  <si>
    <t>B22152</t>
  </si>
  <si>
    <t>B23014</t>
  </si>
  <si>
    <t>B23021</t>
  </si>
  <si>
    <t>B23042</t>
  </si>
  <si>
    <t>L23001.1</t>
  </si>
  <si>
    <t>S12013</t>
  </si>
  <si>
    <t>B15103</t>
  </si>
  <si>
    <t>B15104</t>
  </si>
  <si>
    <t>B16006</t>
  </si>
  <si>
    <t>B16094</t>
  </si>
  <si>
    <t>B15065</t>
  </si>
  <si>
    <t>B18012</t>
  </si>
  <si>
    <t>B19060</t>
  </si>
  <si>
    <t>B20099</t>
  </si>
  <si>
    <t>B20146</t>
  </si>
  <si>
    <t>B22000</t>
  </si>
  <si>
    <t>B22025</t>
  </si>
  <si>
    <t>B22046</t>
  </si>
  <si>
    <t>B22134</t>
  </si>
  <si>
    <t>B22145</t>
  </si>
  <si>
    <t>B23088</t>
  </si>
  <si>
    <t>Airport Management</t>
  </si>
  <si>
    <t>General Services</t>
  </si>
  <si>
    <t>Minor Contract</t>
  </si>
  <si>
    <t>FY24</t>
  </si>
  <si>
    <t>Alvarado 2nd Extension Pipeline</t>
  </si>
  <si>
    <t>Asphalt Overlay 2200 (SS)</t>
  </si>
  <si>
    <t>AC Water &amp; Sewer Group 1049 (W)</t>
  </si>
  <si>
    <t>Mission Valley West Improv 1 (W)</t>
  </si>
  <si>
    <t>La Jolla Improv 1 (W)</t>
  </si>
  <si>
    <t>College East Improv 1 (S)</t>
  </si>
  <si>
    <t>Bay Ho Improv 2 (S)</t>
  </si>
  <si>
    <t>Encanto Improv 2 (S)</t>
  </si>
  <si>
    <t>Rancho Bernardo Improv 1 (S)</t>
  </si>
  <si>
    <t>Playa Pacifica No Parking Lot Imprvemts</t>
  </si>
  <si>
    <t>Lake Murray Improv 3 (S)</t>
  </si>
  <si>
    <t>Sewer &amp; AC Water Group 1055 (S)</t>
  </si>
  <si>
    <t>SCRIPPS MIRAMAR RANCH LIB</t>
  </si>
  <si>
    <t>Dusty Rhodes Playground</t>
  </si>
  <si>
    <t>Redwood Village/Rolando Park Improv 1(W)</t>
  </si>
  <si>
    <t>Bay Ho Improv 3 (S)</t>
  </si>
  <si>
    <t>Allied Gardens Improve 3 (S)</t>
  </si>
  <si>
    <t>Allied Gardens Improve 3 (W)</t>
  </si>
  <si>
    <t>Redwood Village/Rolando Park Improv 1(S)</t>
  </si>
  <si>
    <t>Sidewalk Replacement Group 1902-CM</t>
  </si>
  <si>
    <t>San Ysidro Act Cntr Prking Lot &amp; ADA Imp</t>
  </si>
  <si>
    <t>College East Improv 1 (W)</t>
  </si>
  <si>
    <t>Sewer &amp; AC Water Group 1055 (W)</t>
  </si>
  <si>
    <t>South Miramar Landfill Gas Collection System Improvements</t>
  </si>
  <si>
    <t>West Miramar Landfill Central Basin Expansion</t>
  </si>
  <si>
    <t>AC Water &amp; Sewer Group 1049 (S)</t>
  </si>
  <si>
    <t>Jamacha Lomita Storm Drain</t>
  </si>
  <si>
    <t>MBC Operations Blding Roof Repl</t>
  </si>
  <si>
    <t>Bay Ho Improv 2 (W)</t>
  </si>
  <si>
    <t>Encanto Improv 2 (W)</t>
  </si>
  <si>
    <t>Lincoln Park Improv 1 (W)</t>
  </si>
  <si>
    <t>Undergrounding Resurfacing (SS)</t>
  </si>
  <si>
    <t>Lincoln Park Improv 1 (S)</t>
  </si>
  <si>
    <t>El Camino Real Pipeline North</t>
  </si>
  <si>
    <t>Green Infrastructure Group 1014</t>
  </si>
  <si>
    <t>Miramar Reservoir Recreation Facilities</t>
  </si>
  <si>
    <t>El Cajon Blvd HAWKS</t>
  </si>
  <si>
    <t>Sunset Point Comfort Station Imp</t>
  </si>
  <si>
    <t>Rancho Bernardo CP Dog Park</t>
  </si>
  <si>
    <t>Accelerated Sewer Referral Group 847</t>
  </si>
  <si>
    <t>Pacific Beach TS Interconnect Upgrade</t>
  </si>
  <si>
    <t>Green Infrastructure Group 1027</t>
  </si>
  <si>
    <t>Solar Implementation @ ETDC Building</t>
  </si>
  <si>
    <t>Torrey Pines Rd Ped Hybrid Beacon</t>
  </si>
  <si>
    <t>North City Genesee Medians</t>
  </si>
  <si>
    <t>Miramar WTP Caustic Pumping System</t>
  </si>
  <si>
    <t>Solar Implementation @ Chollas Bldg A&amp;B</t>
  </si>
  <si>
    <t>La Jolla Farms Outfall Repair</t>
  </si>
  <si>
    <t>Mission Valley West Improv 1 (S)</t>
  </si>
  <si>
    <t>El Cajon &amp; Kansas - Traffic Signal</t>
  </si>
  <si>
    <t>Aquarius &amp; Camino Ruiz Traff. Signal</t>
  </si>
  <si>
    <t>Mercado Dr at Del Mar Hghts TS</t>
  </si>
  <si>
    <t>Dusty Rhodes Parking Lot Improvements</t>
  </si>
  <si>
    <t>PQPS VFD Replacement Project</t>
  </si>
  <si>
    <t>Old Salt Pool Access Stairs</t>
  </si>
  <si>
    <t>Valencia Park Improv 4 (S)</t>
  </si>
  <si>
    <t>Tecolote Cyn GC Water Conn</t>
  </si>
  <si>
    <t>Alvarado 2nd Extension Pipeline (BL)</t>
  </si>
  <si>
    <t>31st St &amp; Market St School Traffic Sgnal</t>
  </si>
  <si>
    <t>Ash Street Signal Mods</t>
  </si>
  <si>
    <t>Police HQ Security Fencing</t>
  </si>
  <si>
    <t>31st St @ National Ave Traffic Signal</t>
  </si>
  <si>
    <t>Terminal Parking Lot East Rehabilitation</t>
  </si>
  <si>
    <t>West Ramp Spider Hanger Rehabilitation</t>
  </si>
  <si>
    <t>Kettner &amp; Palm Pedestrian Hybrid Beacon</t>
  </si>
  <si>
    <t>Traffic Signal Mods Grp 19-02</t>
  </si>
  <si>
    <t>73rd St-El Cajon Bl to Saranac-Sidewalk</t>
  </si>
  <si>
    <t>Chatsworth Blvd RRFB &amp; Ped Refuge Island</t>
  </si>
  <si>
    <t>70th-Alvarado to Saranac-Sidewalk</t>
  </si>
  <si>
    <t>Morena Improv 3A (W)</t>
  </si>
  <si>
    <t>Valencia Park Improv 4 (W)</t>
  </si>
  <si>
    <t>Morena Bl &amp; W. Bernardo Medians</t>
  </si>
  <si>
    <t>Citywide Street Lights Group 1801</t>
  </si>
  <si>
    <t>PQPS Gas Sensor Replacement</t>
  </si>
  <si>
    <t>Citywide Street Lights 1901</t>
  </si>
  <si>
    <t>Allied Gardens Improv 3 (P)</t>
  </si>
  <si>
    <t>South Mission Beach SD Replacement (BL)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</si>
</sst>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49" fontId="1" fillId="0" borderId="0" xfId="1" applyNumberFormat="1"/>
    <xf numFmtId="0" fontId="1" fillId="0" borderId="0" xfId="1"/>
    <xf numFmtId="0" fontId="0" fillId="0" borderId="0" xfId="1" applyFont="1"/>
    <xf numFmtId="0" fontId="1" fillId="0" borderId="0" xfId="1" applyAlignment="1">
      <alignment horizontal="lef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 vertical="center"/>
    </xf>
    <xf numFmtId="166" fontId="3" fillId="2" borderId="0" xfId="5" applyNumberFormat="1" applyFont="1" applyFill="1" applyBorder="1" applyAlignment="1">
      <alignment horizontal="center" vertical="center" wrapText="1"/>
    </xf>
    <xf numFmtId="166" fontId="1" fillId="0" borderId="0" xfId="5" applyNumberFormat="1" applyFill="1" applyAlignment="1">
      <alignment horizontal="left"/>
    </xf>
    <xf numFmtId="166" fontId="0" fillId="0" borderId="0" xfId="5" applyNumberFormat="1" applyFont="1" applyAlignment="1">
      <alignment horizontal="right"/>
    </xf>
    <xf numFmtId="166" fontId="7" fillId="0" borderId="0" xfId="5" applyNumberFormat="1" applyFont="1" applyFill="1" applyBorder="1"/>
    <xf numFmtId="166" fontId="0" fillId="0" borderId="0" xfId="5" applyNumberFormat="1" applyFont="1" applyAlignment="1">
      <alignment horizontal="center"/>
    </xf>
    <xf numFmtId="166" fontId="0" fillId="0" borderId="0" xfId="5" applyNumberFormat="1" applyFont="1"/>
    <xf numFmtId="164" fontId="0" fillId="0" borderId="0" xfId="0" applyNumberFormat="1"/>
    <xf numFmtId="0" fontId="8" fillId="0" borderId="0" xfId="0" applyFont="1" applyAlignment="1">
      <alignment horizontal="left"/>
    </xf>
  </cellXfs>
  <cellStyles count="6">
    <cellStyle name="Currency" xfId="5" builtinId="4"/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</cellStyles>
  <dxfs count="31"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thens, Donald" refreshedDate="45083.361443402777" createdVersion="6" refreshedVersion="8" minRefreshableVersion="3" recordCount="124" xr:uid="{00000000-000A-0000-FFFF-FFFF11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109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57">
        <s v="Public Utilities"/>
        <s v="Parks &amp; Recreation"/>
        <s v="Stormwater"/>
        <s v="Transportation"/>
        <s v="Library"/>
        <s v="Environmental Services"/>
        <s v="General Services"/>
        <s v="Airport Management"/>
        <s v="" u="1"/>
        <m u="1"/>
        <s v="Real Estate Assets Department" u="1"/>
        <s v="TBD" u="1"/>
        <s v="Parks &amp; Recreation Department" u="1"/>
        <s v="Street Division" u="1"/>
        <e v="#N/A" u="1"/>
        <s v="ADA Compliance and Accessibility Department" u="1"/>
        <s v="Transportation Engineering &amp; Operations Division" u="1"/>
        <s v="Police Department" u="1"/>
        <s v="Fire-Rescue Department" u="1"/>
        <s v="Street" u="1"/>
        <s v="Transportation and Storm Water Department - Storm Water Division" u="1"/>
        <s v="Park &amp; Recreation" u="1"/>
        <s v="TSWD Street" u="1"/>
        <s v="Real Estate Assets - Facilities" u="1"/>
        <s v="Real Estate Assets" u="1"/>
        <s v="Fleet Services" u="1"/>
        <s v="Pollution Prevention Division" u="1"/>
        <s v="Public Utilities " u="1"/>
        <s v="TSWD SWD" u="1"/>
        <s v="Fire-Rescue" u="1"/>
        <s v="Fire-Rescue Department (FS)" u="1"/>
        <s v="Development Services Department" u="1"/>
        <s v="Library Department" u="1"/>
        <s v="ADA" u="1"/>
        <s v="DSD" u="1"/>
        <s v="TSW" u="1"/>
        <s v="Fleet Operations" u="1"/>
        <s v="Transportation and Storm Water Department - Street Division" u="1"/>
        <s v="Fire (FS)" u="1"/>
        <s v="(blank)" u="1"/>
        <s v="TEO" u="1"/>
        <s v="Transportation &amp; Storm Water " u="1"/>
        <s v="Public Utilities Department" u="1"/>
        <s v="Airports Department" u="1"/>
        <s v="Sustainability" u="1"/>
        <s v="Transportation and Storm Water" u="1"/>
        <s v="Transportation &amp; Storm Water" u="1"/>
        <s v="ADA Compliance &amp; Accessibility" u="1"/>
        <s v="PUD Sewer" u="1"/>
        <s v="Police" u="1"/>
        <s v="Citywide" u="1"/>
        <s v="Fire-Rescue Department (Lifeguard)" u="1"/>
        <s v="Transportation &amp; Storm Water Department" u="1"/>
        <s v="PUD Water" u="1"/>
        <s v="Buildings" u="1"/>
        <s v="Parks and Recreation Department" u="1"/>
        <s v="Planning Department" u="1"/>
      </sharedItems>
    </cacheField>
    <cacheField name="Contract Type" numFmtId="0">
      <sharedItems/>
    </cacheField>
    <cacheField name="Estimated Total Contract Cost ($)" numFmtId="166">
      <sharedItems containsSemiMixedTypes="0" containsString="0" containsNumber="1" minValue="52603.11" maxValue="110900000"/>
    </cacheField>
    <cacheField name="Estimated Total Project Cost ($)" numFmtId="166">
      <sharedItems containsSemiMixedTypes="0" containsString="0" containsNumber="1" minValue="52603.11" maxValue="145691810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n v="1"/>
    <s v="Alvarado 2nd Extension Pipeline"/>
    <s v="Alvarado 2nd Extension Pipeline"/>
    <s v="S12013"/>
    <x v="0"/>
    <s v="Design Bid Build"/>
    <n v="110900000"/>
    <n v="145691810"/>
    <s v="FY23"/>
    <s v="Q4"/>
    <s v="FY24"/>
    <s v="Q2"/>
  </r>
  <r>
    <n v="2"/>
    <s v="Montezuma PPL/Mid City Pipeline Ph 2"/>
    <s v="Montezuma PPL/Mid City Pipeline Ph 2"/>
    <s v="S11026"/>
    <x v="0"/>
    <s v="Design Bid Build"/>
    <n v="45173934.719999999"/>
    <n v="63092200"/>
    <s v="FY23"/>
    <s v="Q3"/>
    <s v="FY24"/>
    <s v="Q1"/>
  </r>
  <r>
    <n v="3"/>
    <s v="Morena Pipeline"/>
    <s v="Morena Pipeline"/>
    <s v="S16027"/>
    <x v="0"/>
    <s v="Design Bid Build"/>
    <n v="42344614"/>
    <n v="52894958"/>
    <s v="FY23"/>
    <s v="Q3"/>
    <s v="FY24"/>
    <s v="Q1"/>
  </r>
  <r>
    <n v="4"/>
    <s v="Tecolote Canyon Trunk Sewer Improvement"/>
    <s v="Tecolote Canyon Trunk Sewer Improvement"/>
    <s v="S15020"/>
    <x v="0"/>
    <s v="Design Bid Build"/>
    <n v="40394050"/>
    <n v="48000000"/>
    <s v="FY24"/>
    <s v="Q1"/>
    <s v="FY24"/>
    <s v="Q3"/>
  </r>
  <r>
    <n v="5"/>
    <s v="Mira Mesa Pool &amp; Skate Plaza Ph2"/>
    <s v="Mira Mesa Pool &amp; Skate Plaza Ph2"/>
    <s v="L16002.1"/>
    <x v="1"/>
    <s v="Design Bid Build"/>
    <n v="33644160"/>
    <n v="45480707"/>
    <s v="FY23"/>
    <s v="Q4"/>
    <s v="FY24"/>
    <s v="Q1"/>
  </r>
  <r>
    <n v="6"/>
    <s v="Lakeside Valve Station Replacement"/>
    <s v="Lakeside Valve Station Replacement"/>
    <s v="B17082"/>
    <x v="0"/>
    <s v="Design Bid Build"/>
    <n v="33500000"/>
    <n v="47524223"/>
    <s v="FY23"/>
    <s v="Q3"/>
    <s v="FY24"/>
    <s v="Q1"/>
  </r>
  <r>
    <n v="7"/>
    <s v="South Mission Beach SD Replacement"/>
    <s v="South Mission Beach SD Replacement"/>
    <s v="B18117"/>
    <x v="2"/>
    <s v="Design Bid Build"/>
    <n v="18664140"/>
    <n v="25674924.780000001"/>
    <s v="FY23"/>
    <s v="Q3"/>
    <s v="FY24"/>
    <s v="Q1"/>
  </r>
  <r>
    <n v="8"/>
    <s v="Asphalt Overlay 2200 (SS)"/>
    <s v="Asphalt Overlay 2200 (SS)"/>
    <s v="B22134"/>
    <x v="3"/>
    <s v="Design Bid Build"/>
    <n v="13633000"/>
    <n v="17914000"/>
    <s v="FY23"/>
    <s v="Q4"/>
    <s v="FY24"/>
    <s v="Q1"/>
  </r>
  <r>
    <n v="9"/>
    <s v="Beyer Park Development"/>
    <s v="Beyer Park Development"/>
    <s v="S00752"/>
    <x v="1"/>
    <s v="Design Bid Build"/>
    <n v="12400000"/>
    <n v="18599000"/>
    <s v="FY23"/>
    <s v="Q3"/>
    <s v="FY24"/>
    <s v="Q1"/>
  </r>
  <r>
    <n v="10"/>
    <s v="AC Water &amp; Sewer Group 1049 (W)"/>
    <s v="AC Water &amp; Sewer Group 1049 (W)"/>
    <s v="B18089"/>
    <x v="0"/>
    <s v="Design Bid Build"/>
    <n v="11470012"/>
    <n v="15596112"/>
    <s v="FY24"/>
    <s v="Q1"/>
    <s v="FY24"/>
    <s v="Q2"/>
  </r>
  <r>
    <n v="11"/>
    <s v="Mission Valley West Improv 1 (W)"/>
    <s v="Mission Valley West Improv 1 (W)"/>
    <s v="B19196"/>
    <x v="0"/>
    <s v="Design Bid Build"/>
    <n v="10978829.93"/>
    <n v="13997818.109999999"/>
    <s v="FY23"/>
    <s v="Q3"/>
    <s v="FY24"/>
    <s v="Q2"/>
  </r>
  <r>
    <n v="12"/>
    <s v="Bay Ho Improv 3 (W)"/>
    <s v="Bay Ho Improv 3 (W)"/>
    <s v="B19134"/>
    <x v="0"/>
    <s v="Design Build"/>
    <n v="7607149"/>
    <n v="10418149"/>
    <s v="FY23"/>
    <s v="Q1"/>
    <s v="FY24"/>
    <s v="Q1"/>
  </r>
  <r>
    <n v="13"/>
    <s v="South Mission Beach GI"/>
    <s v="South Mission Beach GI"/>
    <s v="B18118"/>
    <x v="2"/>
    <s v="Design Bid Build"/>
    <n v="7519629"/>
    <n v="11482560.08"/>
    <s v="FY23"/>
    <s v="Q3"/>
    <s v="FY24"/>
    <s v="Q1"/>
  </r>
  <r>
    <n v="14"/>
    <s v="La Jolla Improv 1 (W)"/>
    <s v="La Jolla Improv 1 (W)"/>
    <s v="B19120"/>
    <x v="0"/>
    <s v="Design Bid Build"/>
    <n v="6511033"/>
    <n v="9084912.4299999997"/>
    <s v="FY23"/>
    <s v="Q3"/>
    <s v="FY24"/>
    <s v="Q2"/>
  </r>
  <r>
    <n v="15"/>
    <s v="College East Improv 1 (S)"/>
    <s v="College East Improv 1 (S)"/>
    <s v="B21028"/>
    <x v="0"/>
    <s v="Design Build"/>
    <n v="6260580"/>
    <n v="10251000"/>
    <s v="FY23"/>
    <s v="Q3"/>
    <s v="FY24"/>
    <s v="Q1"/>
  </r>
  <r>
    <n v="16"/>
    <s v="Bay Ho Improv 2 (S)"/>
    <s v="Bay Ho Improv 2 (S)"/>
    <s v="B19104"/>
    <x v="0"/>
    <s v="Design Bid Build"/>
    <n v="6100400"/>
    <n v="9007600"/>
    <s v="FY24"/>
    <s v="Q1"/>
    <s v="FY24"/>
    <s v="Q3"/>
  </r>
  <r>
    <n v="17"/>
    <s v="Encanto Improv 2 (S)"/>
    <s v="Encanto Improv 2 (S)"/>
    <s v="B19035"/>
    <x v="0"/>
    <s v="Design Bid Build"/>
    <n v="5725500"/>
    <n v="8397400"/>
    <s v="FY24"/>
    <s v="Q1"/>
    <s v="FY24"/>
    <s v="Q3"/>
  </r>
  <r>
    <n v="18"/>
    <s v="Redwood Village/Rolando Park Improv 2(W)"/>
    <s v="Redwood Village/Rolando Park Improv 2(W)"/>
    <s v="B19194"/>
    <x v="0"/>
    <s v="Design Bid Build"/>
    <n v="5588900"/>
    <n v="8434000"/>
    <s v="FY23"/>
    <s v="Q4"/>
    <s v="FY24"/>
    <s v="Q2"/>
  </r>
  <r>
    <n v="19"/>
    <s v="Rancho Bernardo Improv 1 (S)"/>
    <s v="Rancho Bernardo Improv 1 (S)"/>
    <s v="B23042"/>
    <x v="0"/>
    <s v="Design Bid Build"/>
    <n v="5179500"/>
    <n v="7972000"/>
    <s v="FY24"/>
    <s v="Q1"/>
    <s v="FY24"/>
    <s v="Q3"/>
  </r>
  <r>
    <n v="20"/>
    <s v="AC Water &amp; Sewer Group 1040 (W)"/>
    <s v="AC Water &amp; Sewer Group 1040 (W)"/>
    <s v="B18068"/>
    <x v="0"/>
    <s v="Design Bid Build"/>
    <n v="5050700"/>
    <n v="7539300"/>
    <s v="FY23"/>
    <s v="Q4"/>
    <s v="FY24"/>
    <s v="Q3"/>
  </r>
  <r>
    <n v="21"/>
    <s v="Sewer &amp; AC Water Group 793A (S)"/>
    <s v="Sewer &amp; AC Water Group 793A (S)"/>
    <s v="B19155"/>
    <x v="0"/>
    <s v="Design Bid Build"/>
    <n v="4877200"/>
    <n v="7153300"/>
    <s v="FY23"/>
    <s v="Q3"/>
    <s v="FY24"/>
    <s v="Q1"/>
  </r>
  <r>
    <n v="22"/>
    <s v="Playa Pacifica No Parking Lot Imprvemts"/>
    <s v="Playa Pacifica No Parking Lot Imprvemts"/>
    <s v="B19162"/>
    <x v="1"/>
    <s v="Design Bid Build"/>
    <n v="4837000"/>
    <n v="6187000"/>
    <s v="FY23"/>
    <s v="Q4"/>
    <s v="FY24"/>
    <s v="Q2"/>
  </r>
  <r>
    <n v="23"/>
    <s v="Lake Murray Improv 3 (S)"/>
    <s v="Lake Murray Improv 3 (S)"/>
    <s v="B22022"/>
    <x v="0"/>
    <s v="Design Bid Build"/>
    <n v="4674600"/>
    <n v="6908000"/>
    <s v="FY24"/>
    <s v="Q2"/>
    <s v="FY24"/>
    <s v="Q3"/>
  </r>
  <r>
    <n v="24"/>
    <s v="Sewer &amp; AC Water Group 1055 (S)"/>
    <s v="Sewer &amp; AC Water Group 1055 (S)"/>
    <s v="B18112"/>
    <x v="0"/>
    <s v="Design Bid Build"/>
    <n v="4475700"/>
    <n v="6646500"/>
    <s v="FY23"/>
    <s v="Q4"/>
    <s v="FY24"/>
    <s v="Q2"/>
  </r>
  <r>
    <n v="25"/>
    <s v="SCRIPPS MIRAMAR RANCH LIB"/>
    <s v="SCRIPPS MIRAMAR RANCH LIB"/>
    <s v="S00811"/>
    <x v="4"/>
    <s v="Design Bid Build"/>
    <n v="4209105.1500000004"/>
    <n v="6754384.0700000003"/>
    <s v="FY23"/>
    <s v="Q3"/>
    <s v="FY24"/>
    <s v="Q1"/>
  </r>
  <r>
    <n v="26"/>
    <s v="Dusty Rhodes Playground"/>
    <s v="Dusty Rhodes Playground"/>
    <s v="B19181"/>
    <x v="1"/>
    <s v="Design Bid Build"/>
    <n v="4000000"/>
    <n v="5205715"/>
    <s v="FY24"/>
    <s v="Q1"/>
    <s v="FY24"/>
    <s v="Q3"/>
  </r>
  <r>
    <n v="27"/>
    <s v="Redwood Village/Rolando Park Improv 1(W)"/>
    <s v="Redwood Village/Rolando Park Improv 1(W)"/>
    <s v="B19141"/>
    <x v="0"/>
    <s v="Design Bid Build"/>
    <n v="3913000"/>
    <n v="5234000"/>
    <s v="FY24"/>
    <s v="Q1"/>
    <s v="FY24"/>
    <s v="Q3"/>
  </r>
  <r>
    <n v="28"/>
    <s v="Egger/South Bay Comm Pk ADA Improvements"/>
    <s v="Egger/South Bay Comm Pk ADA Improvements"/>
    <s v="S15031"/>
    <x v="1"/>
    <s v="Design Bid Build"/>
    <n v="3800000"/>
    <n v="5580144.5700000003"/>
    <s v="FY23"/>
    <s v="Q4"/>
    <s v="FY24"/>
    <s v="Q1"/>
  </r>
  <r>
    <n v="29"/>
    <s v="Bay Ho Improv 3 (S)"/>
    <s v="Bay Ho Improv 3 (S)"/>
    <s v="B19136"/>
    <x v="0"/>
    <s v="Design Build"/>
    <n v="3744062"/>
    <n v="5383062"/>
    <s v="FY23"/>
    <s v="Q1"/>
    <s v="FY24"/>
    <s v="Q1"/>
  </r>
  <r>
    <n v="30"/>
    <s v="Pressure Reducing Stations Upgrades Phs1"/>
    <s v="Pressure Reducing Stations Upgrades Phs1"/>
    <s v="B16017"/>
    <x v="0"/>
    <s v="Design Bid Build"/>
    <n v="3740000"/>
    <n v="6290000"/>
    <s v="FY23"/>
    <s v="Q4"/>
    <s v="FY24"/>
    <s v="Q1"/>
  </r>
  <r>
    <n v="31"/>
    <s v="Allied Gardens Improve 3 (S)"/>
    <s v="Allied Gardens Improve 3 (S)"/>
    <s v="B20101"/>
    <x v="0"/>
    <s v="Design Bid Build"/>
    <n v="3672400"/>
    <n v="5024300"/>
    <s v="FY24"/>
    <s v="Q2"/>
    <s v="FY24"/>
    <s v="Q3"/>
  </r>
  <r>
    <n v="32"/>
    <s v="Allied Gardens Improve 3 (W)"/>
    <s v="Allied Gardens Improve 3 (W)"/>
    <s v="B20100"/>
    <x v="0"/>
    <s v="Design Bid Build"/>
    <n v="3605900"/>
    <n v="4955500"/>
    <s v="FY24"/>
    <s v="Q2"/>
    <s v="FY24"/>
    <s v="Q3"/>
  </r>
  <r>
    <n v="33"/>
    <s v="Miramar Place CNG Facility Upgrades"/>
    <s v="Miramar Place CNG Facility Upgrades"/>
    <s v="B22041"/>
    <x v="5"/>
    <s v="Design Build"/>
    <n v="3540000"/>
    <n v="4248000"/>
    <s v="FY23"/>
    <s v="Q3"/>
    <s v="FY24"/>
    <s v="Q1"/>
  </r>
  <r>
    <n v="34"/>
    <s v="Redwood Village/Rolando Park Improv 1(S)"/>
    <s v="Redwood Village/Rolando Park Improv 1(S)"/>
    <s v="B19139"/>
    <x v="0"/>
    <s v="Design Bid Build"/>
    <n v="3470636"/>
    <n v="4723636"/>
    <s v="FY24"/>
    <s v="Q1"/>
    <s v="FY24"/>
    <s v="Q3"/>
  </r>
  <r>
    <n v="35"/>
    <s v="Carmel Valley CP - Turf Upgrades"/>
    <s v="Carmel Valley CP - Turf Upgrades"/>
    <s v="S16029"/>
    <x v="1"/>
    <s v="Design Bid Build"/>
    <n v="3468542"/>
    <n v="4774121"/>
    <s v="FY23"/>
    <s v="Q3"/>
    <s v="FY24"/>
    <s v="Q1"/>
  </r>
  <r>
    <n v="36"/>
    <s v="Sidewalk Replacement Group 1902-CM"/>
    <s v="Sidewalk Replacement Group 1902-CM"/>
    <s v="B19013"/>
    <x v="3"/>
    <s v="Design Bid Build"/>
    <n v="3177000"/>
    <n v="4623002"/>
    <s v="FY23"/>
    <s v="Q4"/>
    <s v="FY24"/>
    <s v="Q2"/>
  </r>
  <r>
    <n v="37"/>
    <s v="Coral Gate NP Playground Improvements"/>
    <s v="Coral Gate NP Playground Improvements"/>
    <s v="B20057"/>
    <x v="1"/>
    <s v="Design Bid Build"/>
    <n v="2915614"/>
    <n v="4545114"/>
    <s v="FY24"/>
    <s v="Q1"/>
    <s v="FY24"/>
    <s v="Q3"/>
  </r>
  <r>
    <n v="38"/>
    <s v="San Ysidro Act Cntr Prking Lot &amp; ADA Imp"/>
    <s v="San Ysidro Act Cntr Prking Lot &amp; ADA Imp"/>
    <s v="B20097"/>
    <x v="1"/>
    <s v="Design Bid Build"/>
    <n v="2863000"/>
    <n v="4250000"/>
    <s v="FY24"/>
    <s v="Q1"/>
    <s v="FY24"/>
    <s v="Q3"/>
  </r>
  <r>
    <n v="39"/>
    <s v="College East Improv 1 (W)"/>
    <s v="College East Improv 1 (W)"/>
    <s v="B21029"/>
    <x v="0"/>
    <s v="Design Build"/>
    <n v="2817990"/>
    <n v="4662100"/>
    <s v="FY23"/>
    <s v="Q3"/>
    <s v="FY24"/>
    <s v="Q1"/>
  </r>
  <r>
    <n v="40"/>
    <s v="Southcrest Green Infrastructure (GI)"/>
    <s v="Southcrest Green Infrastructure (GI)"/>
    <s v="B16112"/>
    <x v="2"/>
    <s v="Design Bid Build"/>
    <n v="2646000"/>
    <n v="4000000"/>
    <s v="FY23"/>
    <s v="Q4"/>
    <s v="FY24"/>
    <s v="Q2"/>
  </r>
  <r>
    <n v="41"/>
    <s v="Solana Highlands NP-Comfort Station"/>
    <s v="Solana Highlands NP-Comfort Station"/>
    <s v="S16032"/>
    <x v="1"/>
    <s v="Design Bid Build"/>
    <n v="2554900"/>
    <n v="3481000"/>
    <s v="FY23"/>
    <s v="Q4"/>
    <s v="FY24"/>
    <s v="Q3"/>
  </r>
  <r>
    <n v="42"/>
    <s v="Ventura Comfort Station Imp"/>
    <s v="Ventura Comfort Station Imp"/>
    <s v="B18227"/>
    <x v="1"/>
    <s v="Design Bid Build"/>
    <n v="2526015"/>
    <n v="4176611"/>
    <s v="FY23"/>
    <s v="Q4"/>
    <s v="FY24"/>
    <s v="Q1"/>
  </r>
  <r>
    <n v="43"/>
    <s v="Sewer &amp; AC Water Group 1055 (W)"/>
    <s v="Sewer &amp; AC Water Group 1055 (W)"/>
    <s v="B18115"/>
    <x v="0"/>
    <s v="Design Bid Build"/>
    <n v="2509000"/>
    <n v="3725900"/>
    <s v="FY24"/>
    <s v="Q1"/>
    <s v="FY24"/>
    <s v="Q3"/>
  </r>
  <r>
    <n v="44"/>
    <s v="South Miramar Landfill Gas Collection System Improvements"/>
    <s v="South Miramar Landfill Gas Collection System Improvements"/>
    <s v="B22079"/>
    <x v="5"/>
    <s v="Design Build"/>
    <n v="2500000"/>
    <n v="3750000"/>
    <s v="FY24"/>
    <s v="Q1"/>
    <s v="FY24"/>
    <s v="Q3"/>
  </r>
  <r>
    <n v="45"/>
    <s v="Olive Grove Community Park ADA Improveme"/>
    <s v="Olive Grove Community Park ADA Improveme"/>
    <s v="S15028"/>
    <x v="1"/>
    <s v="Design Bid Build"/>
    <n v="2498814"/>
    <n v="5021866"/>
    <s v="FY23"/>
    <s v="Q4"/>
    <s v="FY24"/>
    <s v="Q2"/>
  </r>
  <r>
    <n v="46"/>
    <s v="West Miramar Landfill Central Basin Expansion"/>
    <s v="West Miramar Landfill Central Basin Expansion"/>
    <s v="B23000"/>
    <x v="5"/>
    <s v="Design Bid Build"/>
    <n v="2491000"/>
    <n v="3238300"/>
    <s v="FY24"/>
    <s v="Q3"/>
    <s v="FY24"/>
    <s v="Q4"/>
  </r>
  <r>
    <n v="47"/>
    <s v="Sage Canyon NP Concession Bldg-Develop"/>
    <s v="Sage Canyon NP Concession Bldg-Develop"/>
    <s v="S16035"/>
    <x v="1"/>
    <s v="Job Order Contract"/>
    <n v="2480850.67"/>
    <n v="4010500.3"/>
    <s v="FY24"/>
    <s v="Q2"/>
    <s v="FY24"/>
    <s v="Q3"/>
  </r>
  <r>
    <n v="48"/>
    <s v="AC Water &amp; Sewer Group 1049 (S)"/>
    <s v="AC Water &amp; Sewer Group 1049 (S)"/>
    <s v="B18097"/>
    <x v="0"/>
    <s v="Design Bid Build"/>
    <n v="2404400"/>
    <n v="3472000"/>
    <s v="FY24"/>
    <s v="Q1"/>
    <s v="FY24"/>
    <s v="Q2"/>
  </r>
  <r>
    <n v="49"/>
    <s v="Mission Bay Athletic Comfort Station Mod"/>
    <s v="Mission Bay Athletic Comfort Station Mod"/>
    <s v="B17179"/>
    <x v="1"/>
    <s v="Design Bid Build"/>
    <n v="2316000"/>
    <n v="3342000"/>
    <s v="FY23"/>
    <s v="Q4"/>
    <s v="FY24"/>
    <s v="Q1"/>
  </r>
  <r>
    <n v="50"/>
    <s v="Jamacha Lomita Storm Drain"/>
    <s v="Jamacha Lomita Storm Drain"/>
    <s v="B16094"/>
    <x v="2"/>
    <s v="Design Bid Build"/>
    <n v="2263000"/>
    <n v="3520903"/>
    <s v="FY24"/>
    <s v="Q2"/>
    <s v="FY24"/>
    <s v="Q3"/>
  </r>
  <r>
    <n v="51"/>
    <s v="MBC Operations Blding Roof Repl"/>
    <s v="MBC Operations Blding Roof Repl"/>
    <s v="B23021"/>
    <x v="0"/>
    <s v="Job Order Contract"/>
    <n v="2194200"/>
    <n v="3160000"/>
    <s v="FY24"/>
    <s v="Q1"/>
    <s v="FY24"/>
    <s v="Q1"/>
  </r>
  <r>
    <n v="52"/>
    <s v="EMTS Boat Dock Esplanade"/>
    <s v="EMTS Boat Dock Esplanade"/>
    <s v="S00319"/>
    <x v="0"/>
    <s v="Design Bid Build"/>
    <n v="2160380"/>
    <n v="3430851"/>
    <s v="FY23"/>
    <s v="Q3"/>
    <s v="FY24"/>
    <s v="Q1"/>
  </r>
  <r>
    <n v="53"/>
    <s v="Bay Ho Improv 2 (W)"/>
    <s v="Bay Ho Improv 2 (W)"/>
    <s v="B19106"/>
    <x v="0"/>
    <s v="Design Bid Build"/>
    <n v="2146300"/>
    <n v="3193300"/>
    <s v="FY24"/>
    <s v="Q1"/>
    <s v="FY24"/>
    <s v="Q3"/>
  </r>
  <r>
    <n v="54"/>
    <s v="Encanto Improv 2 (W)"/>
    <s v="Encanto Improv 2 (W)"/>
    <s v="B19065"/>
    <x v="0"/>
    <s v="Design Bid Build"/>
    <n v="2128300"/>
    <n v="3121500"/>
    <s v="FY24"/>
    <s v="Q1"/>
    <s v="FY24"/>
    <s v="Q3"/>
  </r>
  <r>
    <n v="55"/>
    <s v="Sidewalk Replacement Group 1903-SE &amp; CH"/>
    <s v="Sidewalk Replacement Group 1903-SE &amp; CH"/>
    <s v="B19014"/>
    <x v="3"/>
    <s v="Design Bid Build"/>
    <n v="1998000"/>
    <n v="2596997"/>
    <s v="FY23"/>
    <s v="Q3"/>
    <s v="FY24"/>
    <s v="Q1"/>
  </r>
  <r>
    <n v="56"/>
    <s v="Lincoln Park Improv 1 (W)"/>
    <s v="Lincoln Park Improv 1 (W)"/>
    <s v="B18210"/>
    <x v="0"/>
    <s v="Design Bid Build"/>
    <n v="1914000"/>
    <n v="3165009.2"/>
    <s v="FY23"/>
    <s v="Q4"/>
    <s v="FY24"/>
    <s v="Q1"/>
  </r>
  <r>
    <n v="57"/>
    <s v="Cañon Street Pocket Park"/>
    <s v="Cañon Street Pocket Park"/>
    <s v="S16047"/>
    <x v="1"/>
    <s v="Design Bid Build"/>
    <n v="1900000"/>
    <n v="3404967.9"/>
    <s v="FY23"/>
    <s v="Q3"/>
    <s v="FY24"/>
    <s v="Q1"/>
  </r>
  <r>
    <n v="58"/>
    <s v="West Sycamore Staging Area"/>
    <s v="West Sycamore Staging Area"/>
    <s v="B20054"/>
    <x v="1"/>
    <s v="Design Bid Build"/>
    <n v="1893000"/>
    <n v="3170000"/>
    <s v="FY24"/>
    <s v="Q1"/>
    <s v="FY24"/>
    <s v="Q3"/>
  </r>
  <r>
    <n v="59"/>
    <s v="El Carmel Comfort Station Improvements"/>
    <s v="El Carmel Comfort Station Improvements"/>
    <s v="B18226"/>
    <x v="1"/>
    <s v="Design Bid Build"/>
    <n v="1890214"/>
    <n v="2909243"/>
    <s v="FY23"/>
    <s v="Q4"/>
    <s v="FY24"/>
    <s v="Q1"/>
  </r>
  <r>
    <n v="60"/>
    <s v="Undergrounding Resurfacing (SS)"/>
    <s v="Undergrounding Resurfacing (SS)"/>
    <s v="B22145"/>
    <x v="3"/>
    <s v="Design Bid Build"/>
    <n v="1835367.67"/>
    <n v="1835367.67"/>
    <s v="FY23"/>
    <s v="Q4"/>
    <s v="FY24"/>
    <s v="Q2"/>
  </r>
  <r>
    <n v="61"/>
    <s v="Carmel Del Mar NP Comfort Station - Dev"/>
    <s v="Carmel Del Mar NP Comfort Station - Dev"/>
    <s v="S16034"/>
    <x v="1"/>
    <s v="Design Bid Build"/>
    <n v="1769564"/>
    <n v="2931564"/>
    <s v="FY23"/>
    <s v="Q3"/>
    <s v="FY24"/>
    <s v="Q1"/>
  </r>
  <r>
    <n v="62"/>
    <s v="Lincoln Park Improv 1 (S)"/>
    <s v="Lincoln Park Improv 1 (S)"/>
    <s v="B18211"/>
    <x v="0"/>
    <s v="Design Bid Build"/>
    <n v="1733350"/>
    <n v="3480507.8"/>
    <s v="FY23"/>
    <s v="Q4"/>
    <s v="FY24"/>
    <s v="Q1"/>
  </r>
  <r>
    <n v="63"/>
    <s v="El Camino Real Pipeline North"/>
    <s v="El Camino Real Pipeline North"/>
    <s v="L23001.1"/>
    <x v="0"/>
    <s v="Design Bid Build"/>
    <n v="1710000"/>
    <n v="2625000"/>
    <s v="FY24"/>
    <s v="Q1"/>
    <s v="FY24"/>
    <s v="Q3"/>
  </r>
  <r>
    <n v="64"/>
    <s v="Sewer &amp; AC Water Group 793A (W)"/>
    <s v="Sewer &amp; AC Water Group 793A (W)"/>
    <s v="B19160"/>
    <x v="0"/>
    <s v="Design Bid Build"/>
    <n v="1705700"/>
    <n v="2501700"/>
    <s v="FY23"/>
    <s v="Q3"/>
    <s v="FY24"/>
    <s v="Q1"/>
  </r>
  <r>
    <n v="65"/>
    <s v="DeAnza North East Parking Lot"/>
    <s v="DeAnza North East Parking Lot"/>
    <s v="B20107"/>
    <x v="1"/>
    <s v="Job Order Contract"/>
    <n v="1626716"/>
    <n v="2581000"/>
    <s v="FY24"/>
    <s v="Q1"/>
    <s v="FY24"/>
    <s v="Q3"/>
  </r>
  <r>
    <n v="66"/>
    <s v="AC Water &amp; Sewer Group 1040 (S)"/>
    <s v="AC Water &amp; Sewer Group 1040 (S)"/>
    <s v="B18066"/>
    <x v="0"/>
    <s v="Design Bid Build"/>
    <n v="1568500"/>
    <n v="3537687.24"/>
    <s v="FY23"/>
    <s v="Q4"/>
    <s v="FY24"/>
    <s v="Q3"/>
  </r>
  <r>
    <n v="67"/>
    <s v="Green Infrastructure Group 1014"/>
    <s v="Green Infrastructure Group 1014"/>
    <s v="B15104"/>
    <x v="2"/>
    <s v="Design Bid Build"/>
    <n v="1529600"/>
    <n v="2701735.8"/>
    <s v="FY24"/>
    <s v="Q1"/>
    <s v="FY24"/>
    <s v="Q3"/>
  </r>
  <r>
    <n v="68"/>
    <s v="Miramar Reservoir Recreation Facilities"/>
    <s v="Miramar Reservoir Recreation Facilities"/>
    <s v="TBD"/>
    <x v="0"/>
    <s v="Design Bid Build"/>
    <n v="1500000"/>
    <n v="2000000"/>
    <s v="FY24"/>
    <s v="Q3"/>
    <s v="FY24"/>
    <s v="Q4"/>
  </r>
  <r>
    <n v="69"/>
    <s v="El Cajon Blvd HAWKS"/>
    <s v="El Cajon Blvd HAWKS"/>
    <s v="B22000"/>
    <x v="3"/>
    <s v="Design Bid Build"/>
    <n v="1493490"/>
    <n v="1870890"/>
    <s v="FY23"/>
    <s v="Q4"/>
    <s v="FY24"/>
    <s v="Q1"/>
  </r>
  <r>
    <n v="70"/>
    <s v="Crown Point Playground Improvements"/>
    <s v="Crown Point Playground Improvements"/>
    <s v="B19021"/>
    <x v="1"/>
    <s v="Design Bid Build"/>
    <n v="1464516"/>
    <n v="2708500"/>
    <s v="FY23"/>
    <s v="Q4"/>
    <s v="FY24"/>
    <s v="Q2"/>
  </r>
  <r>
    <n v="71"/>
    <s v="Sunset Point Comfort Station Imp"/>
    <s v="Sunset Point Comfort Station Imp"/>
    <s v="B19176"/>
    <x v="1"/>
    <s v="Design Bid Build"/>
    <n v="1349090"/>
    <n v="2238000"/>
    <s v="FY23"/>
    <s v="Q4"/>
    <s v="FY24"/>
    <s v="Q2"/>
  </r>
  <r>
    <n v="72"/>
    <s v="Rancho Bernardo CP Dog Park"/>
    <s v="Rancho Bernardo CP Dog Park"/>
    <s v="L20000.2"/>
    <x v="1"/>
    <s v="Design Bid Build"/>
    <n v="1328000"/>
    <n v="2065451"/>
    <s v="FY24"/>
    <s v="Q1"/>
    <s v="FY24"/>
    <s v="Q3"/>
  </r>
  <r>
    <n v="73"/>
    <s v="Accelerated Sewer Referral Group 847"/>
    <s v="Accelerated Sewer Referral Group 847"/>
    <s v="B18183"/>
    <x v="0"/>
    <s v="Design Bid Build"/>
    <n v="1242900"/>
    <n v="2028300"/>
    <s v="FY24"/>
    <s v="Q1"/>
    <s v="FY24"/>
    <s v="Q3"/>
  </r>
  <r>
    <n v="74"/>
    <s v="Carmel Mission NP Comfort Station Develo"/>
    <s v="Carmel Mission NP Comfort Station Develo"/>
    <s v="S16039"/>
    <x v="1"/>
    <s v="Design Bid Build"/>
    <n v="1227900"/>
    <n v="2008000"/>
    <s v="FY23"/>
    <s v="Q4"/>
    <s v="FY24"/>
    <s v="Q1"/>
  </r>
  <r>
    <n v="75"/>
    <s v="Ocean Air CP Comfort Station &amp; Park Impr"/>
    <s v="Ocean Air CP Comfort Station &amp; Park Impr"/>
    <s v="S16031"/>
    <x v="1"/>
    <s v="Design Bid Build"/>
    <n v="1223021"/>
    <n v="2181793"/>
    <s v="FY23"/>
    <s v="Q3"/>
    <s v="FY24"/>
    <s v="Q1"/>
  </r>
  <r>
    <n v="76"/>
    <s v="Pacific Beach TS Interconnect Upgrade"/>
    <s v="Pacific Beach TS Interconnect Upgrade"/>
    <s v="B15065"/>
    <x v="3"/>
    <s v="Job Order Contract"/>
    <n v="1204430"/>
    <n v="2219219"/>
    <s v="FY24"/>
    <s v="Q1"/>
    <s v="FY24"/>
    <s v="Q3"/>
  </r>
  <r>
    <n v="77"/>
    <s v="Camino Del Rio West &amp; Moore St Median"/>
    <s v="Camino Del Rio West &amp; Moore St Median"/>
    <s v="B19049"/>
    <x v="3"/>
    <s v="Design Bid Build"/>
    <n v="1189000"/>
    <n v="1829200"/>
    <s v="FY23"/>
    <s v="Q3"/>
    <s v="FY24"/>
    <s v="Q1"/>
  </r>
  <r>
    <n v="78"/>
    <s v="Carmel Knoll NP-Comfort Station"/>
    <s v="Carmel Knoll NP-Comfort Station"/>
    <s v="S16033"/>
    <x v="1"/>
    <s v="Design Bid Build"/>
    <n v="1187000"/>
    <n v="2078700"/>
    <s v="FY23"/>
    <s v="Q4"/>
    <s v="FY24"/>
    <s v="Q2"/>
  </r>
  <r>
    <n v="79"/>
    <s v="Green Infrastructure Group 1027"/>
    <s v="Green Infrastructure Group 1027"/>
    <s v="B15103"/>
    <x v="2"/>
    <s v="Design Bid Build"/>
    <n v="1180190"/>
    <n v="1999999.79"/>
    <s v="FY24"/>
    <s v="Q1"/>
    <s v="FY24"/>
    <s v="Q3"/>
  </r>
  <r>
    <n v="80"/>
    <s v="Solar Implementation @ ETDC Building"/>
    <s v="Solar Implementation @ ETDC Building"/>
    <s v="B21069"/>
    <x v="0"/>
    <s v="Design Build"/>
    <n v="1164600"/>
    <n v="1934000"/>
    <s v="FY23"/>
    <s v="Q2"/>
    <s v="FY24"/>
    <s v="Q1"/>
  </r>
  <r>
    <n v="81"/>
    <s v="Crown Point Parking Lot Improvements"/>
    <s v="Crown Point Parking Lot Improvements"/>
    <s v="B19022"/>
    <x v="1"/>
    <s v="Design Bid Build"/>
    <n v="1104516"/>
    <n v="1972000"/>
    <s v="FY23"/>
    <s v="Q4"/>
    <s v="FY24"/>
    <s v="Q2"/>
  </r>
  <r>
    <n v="82"/>
    <s v="Chicano Park Improvements Phase III"/>
    <s v="Chicano Park Improvements Phase III"/>
    <s v="B20060"/>
    <x v="1"/>
    <s v="Job Order Contract"/>
    <n v="1088771"/>
    <n v="1824321"/>
    <s v="FY24"/>
    <s v="Q1"/>
    <s v="FY24"/>
    <s v="Q2"/>
  </r>
  <r>
    <n v="83"/>
    <s v="Torrey Pines Rd Ped Hybrid Beacon"/>
    <s v="Torrey Pines Rd Ped Hybrid Beacon"/>
    <s v="B20146"/>
    <x v="3"/>
    <s v="Design Bid Build"/>
    <n v="1077300"/>
    <n v="1650400"/>
    <s v="FY24"/>
    <s v="Q1"/>
    <s v="FY24"/>
    <s v="Q3"/>
  </r>
  <r>
    <n v="84"/>
    <s v="North City Genesee Medians"/>
    <s v="North City Genesee Medians"/>
    <s v="B22085"/>
    <x v="0"/>
    <s v="Design Bid Build"/>
    <n v="1068564"/>
    <n v="1246000"/>
    <s v="FY24"/>
    <s v="Q3"/>
    <s v="FY24"/>
    <s v="Q4"/>
  </r>
  <r>
    <n v="85"/>
    <s v="Dusty Rhodes Comfort Station Improvement"/>
    <s v="Dusty Rhodes Comfort Station Improvement"/>
    <s v="B19180"/>
    <x v="1"/>
    <s v="Design Bid Build"/>
    <n v="1000000"/>
    <n v="1955715"/>
    <s v="FY24"/>
    <s v="Q1"/>
    <s v="FY24"/>
    <s v="Q3"/>
  </r>
  <r>
    <n v="86"/>
    <s v="Miramar WTP Caustic Pumping System"/>
    <s v="Miramar WTP Caustic Pumping System"/>
    <s v="B23014"/>
    <x v="0"/>
    <s v="Design Bid Build"/>
    <n v="1000000"/>
    <n v="1500000"/>
    <s v="FY24"/>
    <s v="Q3"/>
    <s v="FY24"/>
    <s v="Q4"/>
  </r>
  <r>
    <n v="87"/>
    <s v="Carmel Grove NP-Comfort Station"/>
    <s v="Carmel Grove NP-Comfort Station"/>
    <s v="S16038"/>
    <x v="1"/>
    <s v="Design Bid Build"/>
    <n v="971019"/>
    <n v="2061500"/>
    <s v="FY23"/>
    <s v="Q4"/>
    <s v="FY24"/>
    <s v="Q2"/>
  </r>
  <r>
    <n v="88"/>
    <s v="Solar Implementation @ Chollas Bldg A&amp;B"/>
    <s v="Solar Implementation @ Chollas Bldg A&amp;B"/>
    <s v="B21068"/>
    <x v="0"/>
    <s v="Design Build"/>
    <n v="850500"/>
    <n v="1413000"/>
    <s v="FY23"/>
    <s v="Q2"/>
    <s v="FY24"/>
    <s v="Q1"/>
  </r>
  <r>
    <n v="89"/>
    <s v="La Jolla Farms Outfall Repair"/>
    <s v="La Jolla Farms Outfall Repair"/>
    <s v="B16006"/>
    <x v="2"/>
    <s v="Design Bid Build"/>
    <n v="765000"/>
    <n v="2148290"/>
    <s v="FY23"/>
    <s v="Q4"/>
    <s v="FY24"/>
    <s v="Q3"/>
  </r>
  <r>
    <n v="90"/>
    <s v="Sunset Point Parking Lot Improvements"/>
    <s v="Sunset Point Parking Lot Improvements"/>
    <s v="B19159"/>
    <x v="1"/>
    <s v="Design Bid Build"/>
    <n v="737000"/>
    <n v="1155500"/>
    <s v="FY23"/>
    <s v="Q4"/>
    <s v="FY24"/>
    <s v="Q2"/>
  </r>
  <r>
    <n v="91"/>
    <s v="Mission Valley West Improv 1 (S)"/>
    <s v="Mission Valley West Improv 1 (S)"/>
    <s v="B19206"/>
    <x v="0"/>
    <s v="Design Bid Build"/>
    <n v="700776.38"/>
    <n v="990196.2"/>
    <s v="FY23"/>
    <s v="Q3"/>
    <s v="FY24"/>
    <s v="Q2"/>
  </r>
  <r>
    <n v="92"/>
    <s v="Morena Improv 3 (S)"/>
    <s v="Morena Improv 3 (S)"/>
    <s v="B21064"/>
    <x v="0"/>
    <s v="Design Bid Build"/>
    <n v="656712"/>
    <n v="986752"/>
    <s v="FY23"/>
    <s v="Q3"/>
    <s v="FY24"/>
    <s v="Q1"/>
  </r>
  <r>
    <n v="93"/>
    <s v="Mid-City &amp; Eastern Area Signal Mods"/>
    <s v="Mid-City &amp; Eastern Area Signal Mods"/>
    <s v="B17128"/>
    <x v="3"/>
    <s v="Design Bid Build"/>
    <n v="620000"/>
    <n v="1784593.46"/>
    <s v="FY23"/>
    <s v="Q1"/>
    <s v="FY24"/>
    <s v="Q1"/>
  </r>
  <r>
    <n v="94"/>
    <s v="El Cajon &amp; Kansas - Traffic Signal"/>
    <s v="El Cajon &amp; Kansas - Traffic Signal"/>
    <s v="B19060"/>
    <x v="3"/>
    <s v="Design Bid Build"/>
    <n v="608200"/>
    <n v="1100000"/>
    <s v="FY24"/>
    <s v="Q1"/>
    <s v="FY24"/>
    <s v="Q3"/>
  </r>
  <r>
    <n v="95"/>
    <s v="Aquarius &amp; Camino Ruiz Traff. Signal"/>
    <s v="Aquarius &amp; Camino Ruiz Traff. Signal"/>
    <s v="B19057"/>
    <x v="3"/>
    <s v="Design Bid Build"/>
    <n v="599000"/>
    <n v="844400"/>
    <s v="FY23"/>
    <s v="Q4"/>
    <s v="FY24"/>
    <s v="Q1"/>
  </r>
  <r>
    <n v="96"/>
    <s v="54th-Market to Santa Margarita Sidwlk"/>
    <s v="54th-Market to Santa Margarita Sidwlk"/>
    <s v="B18158"/>
    <x v="3"/>
    <s v="Design Bid Build"/>
    <n v="559900"/>
    <n v="1479302.36"/>
    <s v="FY23"/>
    <s v="Q3"/>
    <s v="FY24"/>
    <s v="Q1"/>
  </r>
  <r>
    <n v="97"/>
    <s v="Signal Mods in Barrio Logan"/>
    <s v="Signal Mods in Barrio Logan"/>
    <s v="B13010"/>
    <x v="3"/>
    <s v="Design Bid Build"/>
    <n v="539000"/>
    <n v="1000900"/>
    <s v="FY24"/>
    <s v="Q1"/>
    <s v="FY24"/>
    <s v="Q3"/>
  </r>
  <r>
    <n v="98"/>
    <s v="Mercado Dr at Del Mar Hghts TS"/>
    <s v="Mercado Dr at Del Mar Hghts TS"/>
    <s v="B22046"/>
    <x v="3"/>
    <s v="Design Bid Build"/>
    <n v="530280"/>
    <n v="960600"/>
    <s v="FY23"/>
    <s v="Q4"/>
    <s v="FY24"/>
    <s v="Q2"/>
  </r>
  <r>
    <n v="99"/>
    <s v="Dusty Rhodes Parking Lot Improvements"/>
    <s v="Dusty Rhodes Parking Lot Improvements"/>
    <s v="B19158"/>
    <x v="1"/>
    <s v="Design Bid Build"/>
    <n v="500000"/>
    <n v="1199400"/>
    <s v="FY24"/>
    <s v="Q1"/>
    <s v="FY24"/>
    <s v="Q3"/>
  </r>
  <r>
    <n v="100"/>
    <s v="Redwood Village Standpipe Main Replcm."/>
    <s v="Redwood Village Standpipe Main Replcm."/>
    <s v="B15030"/>
    <x v="0"/>
    <s v="Design Bid Build"/>
    <n v="500000"/>
    <n v="800000"/>
    <s v="FY23"/>
    <s v="Q4"/>
    <s v="FY24"/>
    <s v="Q1"/>
  </r>
  <r>
    <n v="101"/>
    <s v="PQPS VFD Replacement Project"/>
    <s v="PQPS VFD Replacement Project"/>
    <s v="B22032"/>
    <x v="0"/>
    <s v="Job Order Contract"/>
    <n v="497000"/>
    <n v="771000"/>
    <s v="FY23"/>
    <s v="Q4"/>
    <s v="FY24"/>
    <s v="Q1"/>
  </r>
  <r>
    <n v="102"/>
    <s v="Old Salt Pool Access Stairs"/>
    <s v="Old Salt Pool Access Stairs"/>
    <s v="B22012"/>
    <x v="1"/>
    <s v="Design Build"/>
    <n v="477900"/>
    <n v="1198000"/>
    <s v="FY23"/>
    <s v="Q3"/>
    <s v="FY24"/>
    <s v="Q2"/>
  </r>
  <r>
    <n v="103"/>
    <s v="Valencia Park Improv 4 (S)"/>
    <s v="Valencia Park Improv 4 (S)"/>
    <s v="B21096"/>
    <x v="0"/>
    <s v="Design Bid Build"/>
    <n v="470300"/>
    <n v="736800"/>
    <s v="FY24"/>
    <s v="Q2"/>
    <s v="FY24"/>
    <s v="Q3"/>
  </r>
  <r>
    <n v="104"/>
    <s v="Tecolote Cyn GC Water Conn"/>
    <s v="Tecolote Cyn GC Water Conn"/>
    <s v="B15203"/>
    <x v="0"/>
    <s v="Design Bid Build"/>
    <n v="450000"/>
    <n v="525500"/>
    <s v="FY24"/>
    <s v="Q1"/>
    <s v="FY24"/>
    <s v="Q3"/>
  </r>
  <r>
    <n v="105"/>
    <s v="Alvarado 2nd Extension Pipeline (BL)"/>
    <s v="Alvarado 2nd Extension Pipeline (BL)"/>
    <s v="B22025"/>
    <x v="3"/>
    <s v="Design Bid Build"/>
    <n v="438918"/>
    <n v="438918"/>
    <s v="FY23"/>
    <s v="Q4"/>
    <s v="FY24"/>
    <s v="Q2"/>
  </r>
  <r>
    <n v="106"/>
    <s v="31st St &amp; Market St School Traffic Sgnal"/>
    <s v="31st St &amp; Market St School Traffic Sgnal"/>
    <s v="B15014"/>
    <x v="3"/>
    <s v="Design Bid Build"/>
    <n v="438900"/>
    <n v="777000"/>
    <s v="FY23"/>
    <s v="Q3"/>
    <s v="FY24"/>
    <s v="Q1"/>
  </r>
  <r>
    <n v="107"/>
    <s v="Ash Street Signal Mods"/>
    <s v="Ash Street Signal Mods"/>
    <s v="B18069"/>
    <x v="3"/>
    <s v="Design Bid Build"/>
    <n v="435042"/>
    <n v="780000"/>
    <s v="FY23"/>
    <s v="Q4"/>
    <s v="FY24"/>
    <s v="Q2"/>
  </r>
  <r>
    <n v="108"/>
    <s v="Police HQ Security Fencing"/>
    <s v="Police HQ Security Fencing"/>
    <s v="B22080"/>
    <x v="6"/>
    <s v="Job Order Contract"/>
    <n v="433000"/>
    <n v="976000"/>
    <s v="FY24"/>
    <s v="Q3"/>
    <s v="FY24"/>
    <s v="Q3"/>
  </r>
  <r>
    <n v="109"/>
    <s v="31st St @ National Ave Traffic Signal"/>
    <s v="31st St @ National Ave Traffic Signal"/>
    <s v="B17019"/>
    <x v="3"/>
    <s v="Design Bid Build"/>
    <n v="431600"/>
    <n v="800000"/>
    <s v="FY24"/>
    <s v="Q1"/>
    <s v="FY24"/>
    <s v="Q3"/>
  </r>
  <r>
    <n v="1"/>
    <s v="Terminal Parking Lot East Rehabilitation"/>
    <s v="Terminal Parking Lot East Rehabilitation"/>
    <s v="B22157"/>
    <x v="7"/>
    <s v="Job Order Contract"/>
    <n v="409500"/>
    <n v="622000"/>
    <s v="FY23"/>
    <s v="Q4"/>
    <s v="FY24"/>
    <s v="Q2"/>
  </r>
  <r>
    <n v="2"/>
    <s v="West Ramp Spider Hanger Rehabilitation"/>
    <s v="West Ramp Spider Hanger Rehabilitation"/>
    <s v="B23012"/>
    <x v="7"/>
    <s v="Job Order Contract"/>
    <n v="402300"/>
    <n v="607000"/>
    <s v="FY23"/>
    <s v="Q4"/>
    <s v="FY24"/>
    <s v="Q2"/>
  </r>
  <r>
    <n v="3"/>
    <s v="Kettner &amp; Palm Pedestrian Hybrid Beacon"/>
    <s v="Kettner &amp; Palm Pedestrian Hybrid Beacon"/>
    <s v="B18046"/>
    <x v="3"/>
    <s v="Design Bid Build"/>
    <n v="390000"/>
    <n v="700000"/>
    <s v="FY24"/>
    <s v="Q1"/>
    <s v="FY24"/>
    <s v="Q3"/>
  </r>
  <r>
    <n v="4"/>
    <s v="Traffic Signal Mods Grp 19-02"/>
    <s v="Traffic Signal Mods Grp 19-02"/>
    <s v="B19071"/>
    <x v="3"/>
    <s v="Minor Contract"/>
    <n v="380350"/>
    <n v="850000"/>
    <s v="FY23"/>
    <s v="Q3"/>
    <s v="FY24"/>
    <s v="Q1"/>
  </r>
  <r>
    <n v="5"/>
    <s v="73rd St-El Cajon Bl to Saranac-Sidewalk"/>
    <s v="73rd St-El Cajon Bl to Saranac-Sidewalk"/>
    <s v="B18017"/>
    <x v="3"/>
    <s v="Design Bid Build"/>
    <n v="345000"/>
    <n v="831750"/>
    <s v="FY23"/>
    <s v="Q3"/>
    <s v="FY24"/>
    <s v="Q1"/>
  </r>
  <r>
    <n v="6"/>
    <s v="Chatsworth Blvd RRFB &amp; Ped Refuge Island"/>
    <s v="Chatsworth Blvd RRFB &amp; Ped Refuge Island"/>
    <s v="B21117"/>
    <x v="3"/>
    <s v="Design Bid Build"/>
    <n v="337025"/>
    <n v="555800"/>
    <s v="FY23"/>
    <s v="Q3"/>
    <s v="FY24"/>
    <s v="Q1"/>
  </r>
  <r>
    <n v="7"/>
    <s v="70th-Alvarado to Saranac-Sidewalk"/>
    <s v="70th-Alvarado to Saranac-Sidewalk"/>
    <s v="B17065"/>
    <x v="3"/>
    <s v="Design Bid Build"/>
    <n v="304425"/>
    <n v="647825"/>
    <s v="FY23"/>
    <s v="Q3"/>
    <s v="FY24"/>
    <s v="Q1"/>
  </r>
  <r>
    <n v="8"/>
    <s v="Morena Improv 3A (W)"/>
    <s v="Morena Improv 3A (W)"/>
    <s v="B22152"/>
    <x v="0"/>
    <s v="Design Bid Build"/>
    <n v="270000"/>
    <n v="400000"/>
    <s v="FY23"/>
    <s v="Q3"/>
    <s v="FY24"/>
    <s v="Q1"/>
  </r>
  <r>
    <n v="9"/>
    <s v="Valencia Park Improv 4 (W)"/>
    <s v="Valencia Park Improv 4 (W)"/>
    <s v="B21097"/>
    <x v="0"/>
    <s v="Design Bid Build"/>
    <n v="251900"/>
    <n v="398300"/>
    <s v="FY24"/>
    <s v="Q2"/>
    <s v="FY24"/>
    <s v="Q3"/>
  </r>
  <r>
    <n v="10"/>
    <s v="Morena Bl &amp; W. Bernardo Medians"/>
    <s v="Morena Bl &amp; W. Bernardo Medians"/>
    <s v="B15015"/>
    <x v="3"/>
    <s v="Multiple"/>
    <n v="213500.05"/>
    <n v="433261.1"/>
    <s v="FY23"/>
    <s v="Q3"/>
    <s v="FY24"/>
    <s v="Q2"/>
  </r>
  <r>
    <n v="11"/>
    <s v="Citywide Street Lights Group 1801"/>
    <s v="Citywide Street Lights Group 1801"/>
    <s v="B18012"/>
    <x v="3"/>
    <s v="Design Bid Build"/>
    <n v="162762"/>
    <n v="355000"/>
    <s v="FY23"/>
    <s v="Q3"/>
    <s v="FY24"/>
    <s v="Q2"/>
  </r>
  <r>
    <n v="12"/>
    <s v="PQPS Gas Sensor Replacement"/>
    <s v="PQPS Gas Sensor Replacement"/>
    <s v="B22035"/>
    <x v="0"/>
    <s v="Job Order Contract"/>
    <n v="150000"/>
    <n v="275000"/>
    <s v="FY23"/>
    <s v="Q4"/>
    <s v="FY24"/>
    <s v="Q2"/>
  </r>
  <r>
    <n v="13"/>
    <s v="Citywide Street Lights 1901"/>
    <s v="Citywide Street Lights 1901"/>
    <s v="B19052"/>
    <x v="3"/>
    <s v="Job Order Contract"/>
    <n v="149310"/>
    <n v="310461"/>
    <s v="FY23"/>
    <s v="Q4"/>
    <s v="FY24"/>
    <s v="Q1"/>
  </r>
  <r>
    <n v="14"/>
    <s v="Allied Gardens Improv 3 (P)"/>
    <s v="Allied Gardens Improv 3 (P)"/>
    <s v="B20099"/>
    <x v="3"/>
    <s v="Design Bid Build"/>
    <n v="100000"/>
    <n v="150000"/>
    <s v="FY24"/>
    <s v="Q2"/>
    <s v="FY24"/>
    <s v="Q3"/>
  </r>
  <r>
    <n v="15"/>
    <s v="South Mission Beach SD Replacement (BL)"/>
    <s v="South Mission Beach SD Replacement (BL)"/>
    <s v="B23088"/>
    <x v="3"/>
    <s v="Design Bid Build"/>
    <n v="52603.11"/>
    <n v="52603.11"/>
    <s v="FY23"/>
    <s v="Q3"/>
    <s v="FY24"/>
    <s v="Q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grandTotalCaption="FY 2023 Total" updatedVersion="8" minRefreshableVersion="3" useAutoFormatting="1" itemPrintTitles="1" createdVersion="6" indent="0" outline="1" outlineData="1" multipleFieldFilters="0" rowHeaderCaption="Asset - Managing Department">
  <location ref="A3:C12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58">
        <item m="1" x="15"/>
        <item m="1" x="43"/>
        <item m="1" x="31"/>
        <item m="1" x="18"/>
        <item m="1" x="32"/>
        <item m="1" x="12"/>
        <item m="1" x="56"/>
        <item m="1" x="42"/>
        <item m="1" x="10"/>
        <item m="1" x="11"/>
        <item m="1" x="52"/>
        <item m="1" x="9"/>
        <item m="1" x="54"/>
        <item m="1" x="46"/>
        <item m="1" x="14"/>
        <item m="1" x="53"/>
        <item m="1" x="48"/>
        <item m="1" x="49"/>
        <item m="1" x="34"/>
        <item m="1" x="33"/>
        <item m="1" x="39"/>
        <item m="1" x="21"/>
        <item m="1" x="40"/>
        <item m="1" x="22"/>
        <item m="1" x="28"/>
        <item m="1" x="19"/>
        <item m="1" x="38"/>
        <item x="4"/>
        <item m="1" x="55"/>
        <item m="1" x="17"/>
        <item m="1" x="37"/>
        <item m="1" x="35"/>
        <item m="1" x="20"/>
        <item m="1" x="16"/>
        <item m="1" x="8"/>
        <item m="1" x="27"/>
        <item m="1" x="47"/>
        <item m="1" x="13"/>
        <item m="1" x="30"/>
        <item m="1" x="26"/>
        <item m="1" x="25"/>
        <item m="1" x="51"/>
        <item m="1" x="45"/>
        <item m="1" x="41"/>
        <item x="1"/>
        <item x="0"/>
        <item m="1" x="44"/>
        <item m="1" x="24"/>
        <item m="1" x="29"/>
        <item m="1" x="36"/>
        <item m="1" x="50"/>
        <item x="5"/>
        <item x="2"/>
        <item x="3"/>
        <item m="1" x="23"/>
        <item x="7"/>
        <item x="6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9">
    <i>
      <x v="27"/>
    </i>
    <i>
      <x v="44"/>
    </i>
    <i>
      <x v="45"/>
    </i>
    <i>
      <x v="51"/>
    </i>
    <i>
      <x v="52"/>
    </i>
    <i>
      <x v="53"/>
    </i>
    <i>
      <x v="55"/>
    </i>
    <i>
      <x v="56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10">
      <pivotArea outline="0" collapsedLevelsAreSubtotals="1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4" type="button" dataOnly="0" labelOnly="1" outline="0" axis="axisRow" fieldPosition="0"/>
    </format>
    <format dxfId="4">
      <pivotArea dataOnly="0" labelOnly="1" grandRow="1" outline="0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125" totalsRowShown="0" headerRowDxfId="29" dataDxfId="28" tableBorderDxfId="27" totalsRowBorderDxfId="26">
  <autoFilter ref="A1:L125" xr:uid="{00000000-0009-0000-0100-000001000000}"/>
  <sortState xmlns:xlrd2="http://schemas.microsoft.com/office/spreadsheetml/2017/richdata2" ref="A2:L125">
    <sortCondition descending="1" ref="G1:G125"/>
  </sortState>
  <tableColumns count="12">
    <tableColumn id="2" xr3:uid="{00000000-0010-0000-0000-000002000000}" name="Line Number" dataDxfId="25" totalsRowDxfId="24"/>
    <tableColumn id="17" xr3:uid="{00000000-0010-0000-0000-000011000000}" name="Project Name" dataDxfId="23" totalsRowDxfId="22">
      <calculatedColumnFormula>HYPERLINK("http://cipapp.sandiego.gov/CIPDetail.aspx?ID="&amp;FY20_Published[[#This Row],[Project Number]],C2)</calculatedColumnFormula>
    </tableColumn>
    <tableColumn id="4" xr3:uid="{00000000-0010-0000-0000-000004000000}" name="Project Name (Text)" dataDxfId="21"/>
    <tableColumn id="3" xr3:uid="{00000000-0010-0000-0000-000003000000}" name="Project Number" dataDxfId="20" totalsRowDxfId="19" dataCellStyle="Normal 2"/>
    <tableColumn id="16" xr3:uid="{00000000-0010-0000-0000-000010000000}" name="Asset Managing Department" dataDxfId="18"/>
    <tableColumn id="5" xr3:uid="{00000000-0010-0000-0000-000005000000}" name="Contract Type" dataDxfId="17"/>
    <tableColumn id="8" xr3:uid="{00000000-0010-0000-0000-000008000000}" name="Estimated Total Contract Cost ($)" dataDxfId="16" dataCellStyle="Currency"/>
    <tableColumn id="9" xr3:uid="{00000000-0010-0000-0000-000009000000}" name="Estimated Total Project Cost ($)" dataDxfId="15" dataCellStyle="Currency"/>
    <tableColumn id="14" xr3:uid="{00000000-0010-0000-0000-00000E000000}" name="Fiscal Year Advertising" dataDxfId="14"/>
    <tableColumn id="15" xr3:uid="{00000000-0010-0000-0000-00000F000000}" name="Quarter Advertising" dataDxfId="13"/>
    <tableColumn id="12" xr3:uid="{00000000-0010-0000-0000-00000C000000}" name="Fiscal Year Awarding" dataDxfId="12"/>
    <tableColumn id="13" xr3:uid="{00000000-0010-0000-0000-00000D000000}" name="Quarter Awarding" dataDxfId="1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7"/>
  <sheetViews>
    <sheetView tabSelected="1" topLeftCell="A101" zoomScale="80" zoomScaleNormal="80" workbookViewId="0">
      <selection activeCell="B129" sqref="B129"/>
    </sheetView>
  </sheetViews>
  <sheetFormatPr baseColWidth="10" defaultColWidth="8.83203125" defaultRowHeight="15" x14ac:dyDescent="0.2"/>
  <cols>
    <col min="1" max="1" width="15.5" style="2" customWidth="1"/>
    <col min="2" max="2" width="62.5" style="2" bestFit="1" customWidth="1"/>
    <col min="3" max="3" width="62.5" hidden="1" customWidth="1"/>
    <col min="4" max="4" width="15.5" style="11" customWidth="1"/>
    <col min="5" max="5" width="43.1640625" style="3" bestFit="1" customWidth="1"/>
    <col min="6" max="6" width="44.33203125" bestFit="1" customWidth="1"/>
    <col min="7" max="7" width="23.83203125" style="28" customWidth="1"/>
    <col min="8" max="8" width="25.5" style="29" customWidth="1"/>
    <col min="9" max="9" width="19.1640625" style="4" bestFit="1" customWidth="1"/>
    <col min="10" max="10" width="19.1640625" bestFit="1" customWidth="1"/>
    <col min="11" max="11" width="18" style="4" bestFit="1" customWidth="1"/>
    <col min="12" max="12" width="16.6640625" bestFit="1" customWidth="1"/>
    <col min="15" max="15" width="17.33203125" customWidth="1"/>
    <col min="16" max="16" width="22.1640625" bestFit="1" customWidth="1"/>
  </cols>
  <sheetData>
    <row r="1" spans="1:12" s="1" customFormat="1" ht="39.75" customHeight="1" x14ac:dyDescent="0.2">
      <c r="A1" s="6" t="s">
        <v>5</v>
      </c>
      <c r="B1" s="6" t="s">
        <v>4</v>
      </c>
      <c r="C1" s="23" t="s">
        <v>7</v>
      </c>
      <c r="D1" s="9" t="s">
        <v>22</v>
      </c>
      <c r="E1" s="6" t="s">
        <v>6</v>
      </c>
      <c r="F1" s="7" t="s">
        <v>3</v>
      </c>
      <c r="G1" s="24" t="s">
        <v>2</v>
      </c>
      <c r="H1" s="24" t="s">
        <v>1</v>
      </c>
      <c r="I1" s="9" t="s">
        <v>10</v>
      </c>
      <c r="J1" s="8" t="s">
        <v>11</v>
      </c>
      <c r="K1" s="9" t="s">
        <v>8</v>
      </c>
      <c r="L1" s="8" t="s">
        <v>9</v>
      </c>
    </row>
    <row r="2" spans="1:12" ht="14.25" customHeight="1" x14ac:dyDescent="0.2">
      <c r="A2" s="2">
        <v>1</v>
      </c>
      <c r="B2" s="5" t="str">
        <f>HYPERLINK("http://cipapp.sandiego.gov/CIPDetail.aspx?ID="&amp;FY20_Published[[#This Row],[Project Number]],C2)</f>
        <v>Alvarado 2nd Extension Pipeline</v>
      </c>
      <c r="C2" s="19" t="s">
        <v>207</v>
      </c>
      <c r="D2" s="21" t="s">
        <v>187</v>
      </c>
      <c r="E2" s="21" t="s">
        <v>32</v>
      </c>
      <c r="F2" s="21" t="s">
        <v>0</v>
      </c>
      <c r="G2" s="25">
        <v>110900000</v>
      </c>
      <c r="H2" s="25">
        <v>145691810</v>
      </c>
      <c r="I2" s="22" t="s">
        <v>63</v>
      </c>
      <c r="J2" s="21" t="s">
        <v>25</v>
      </c>
      <c r="K2" s="22" t="s">
        <v>206</v>
      </c>
      <c r="L2" s="21" t="s">
        <v>26</v>
      </c>
    </row>
    <row r="3" spans="1:12" x14ac:dyDescent="0.2">
      <c r="A3" s="2">
        <f t="shared" ref="A3:A34" si="0">A2+1</f>
        <v>2</v>
      </c>
      <c r="B3" s="5" t="str">
        <f>HYPERLINK("http://cipapp.sandiego.gov/CIPDetail.aspx?ID="&amp;FY20_Published[[#This Row],[Project Number]],C3)</f>
        <v>Montezuma PPL/Mid City Pipeline Ph 2</v>
      </c>
      <c r="C3" s="11" t="s">
        <v>66</v>
      </c>
      <c r="D3" s="21" t="s">
        <v>99</v>
      </c>
      <c r="E3" s="21" t="s">
        <v>32</v>
      </c>
      <c r="F3" s="21" t="s">
        <v>0</v>
      </c>
      <c r="G3" s="25">
        <v>45173934.719999999</v>
      </c>
      <c r="H3" s="25">
        <v>63092200</v>
      </c>
      <c r="I3" s="22" t="s">
        <v>63</v>
      </c>
      <c r="J3" s="21" t="s">
        <v>23</v>
      </c>
      <c r="K3" s="22" t="s">
        <v>206</v>
      </c>
      <c r="L3" s="21" t="s">
        <v>24</v>
      </c>
    </row>
    <row r="4" spans="1:12" x14ac:dyDescent="0.2">
      <c r="A4" s="2">
        <f t="shared" si="0"/>
        <v>3</v>
      </c>
      <c r="B4" s="5" t="str">
        <f>HYPERLINK("http://cipapp.sandiego.gov/CIPDetail.aspx?ID="&amp;FY20_Published[[#This Row],[Project Number]],C4)</f>
        <v>Morena Pipeline</v>
      </c>
      <c r="C4" s="19" t="s">
        <v>56</v>
      </c>
      <c r="D4" s="21" t="s">
        <v>55</v>
      </c>
      <c r="E4" s="21" t="s">
        <v>32</v>
      </c>
      <c r="F4" s="21" t="s">
        <v>0</v>
      </c>
      <c r="G4" s="25">
        <v>42344614</v>
      </c>
      <c r="H4" s="25">
        <v>52894958</v>
      </c>
      <c r="I4" s="22" t="s">
        <v>63</v>
      </c>
      <c r="J4" s="21" t="s">
        <v>23</v>
      </c>
      <c r="K4" s="22" t="s">
        <v>206</v>
      </c>
      <c r="L4" s="21" t="s">
        <v>24</v>
      </c>
    </row>
    <row r="5" spans="1:12" x14ac:dyDescent="0.2">
      <c r="A5" s="2">
        <f t="shared" si="0"/>
        <v>4</v>
      </c>
      <c r="B5" s="5" t="str">
        <f>HYPERLINK("http://cipapp.sandiego.gov/CIPDetail.aspx?ID="&amp;FY20_Published[[#This Row],[Project Number]],C5)</f>
        <v>Tecolote Canyon Trunk Sewer Improvement</v>
      </c>
      <c r="C5" s="19" t="s">
        <v>37</v>
      </c>
      <c r="D5" s="21" t="s">
        <v>36</v>
      </c>
      <c r="E5" s="21" t="s">
        <v>32</v>
      </c>
      <c r="F5" s="21" t="s">
        <v>0</v>
      </c>
      <c r="G5" s="25">
        <v>40394050</v>
      </c>
      <c r="H5" s="25">
        <v>48000000</v>
      </c>
      <c r="I5" s="22" t="s">
        <v>206</v>
      </c>
      <c r="J5" s="21" t="s">
        <v>24</v>
      </c>
      <c r="K5" s="22" t="s">
        <v>206</v>
      </c>
      <c r="L5" s="21" t="s">
        <v>23</v>
      </c>
    </row>
    <row r="6" spans="1:12" x14ac:dyDescent="0.2">
      <c r="A6" s="2">
        <f t="shared" si="0"/>
        <v>5</v>
      </c>
      <c r="B6" s="5" t="str">
        <f>HYPERLINK("http://cipapp.sandiego.gov/CIPDetail.aspx?ID="&amp;FY20_Published[[#This Row],[Project Number]],C6)</f>
        <v>Mira Mesa Pool &amp; Skate Plaza Ph2</v>
      </c>
      <c r="C6" s="19" t="s">
        <v>68</v>
      </c>
      <c r="D6" s="21" t="s">
        <v>101</v>
      </c>
      <c r="E6" s="21" t="s">
        <v>31</v>
      </c>
      <c r="F6" s="21" t="s">
        <v>0</v>
      </c>
      <c r="G6" s="25">
        <v>33644160</v>
      </c>
      <c r="H6" s="25">
        <v>45480707</v>
      </c>
      <c r="I6" s="22" t="s">
        <v>63</v>
      </c>
      <c r="J6" s="21" t="s">
        <v>25</v>
      </c>
      <c r="K6" s="22" t="s">
        <v>206</v>
      </c>
      <c r="L6" s="21" t="s">
        <v>24</v>
      </c>
    </row>
    <row r="7" spans="1:12" x14ac:dyDescent="0.2">
      <c r="A7" s="2">
        <f t="shared" si="0"/>
        <v>6</v>
      </c>
      <c r="B7" s="5" t="str">
        <f>HYPERLINK("http://cipapp.sandiego.gov/CIPDetail.aspx?ID="&amp;FY20_Published[[#This Row],[Project Number]],C7)</f>
        <v>Lakeside Valve Station Replacement</v>
      </c>
      <c r="C7" s="19" t="s">
        <v>38</v>
      </c>
      <c r="D7" s="21" t="s">
        <v>154</v>
      </c>
      <c r="E7" s="21" t="s">
        <v>32</v>
      </c>
      <c r="F7" s="21" t="s">
        <v>0</v>
      </c>
      <c r="G7" s="25">
        <v>33500000</v>
      </c>
      <c r="H7" s="25">
        <v>47524223</v>
      </c>
      <c r="I7" s="22" t="s">
        <v>63</v>
      </c>
      <c r="J7" s="21" t="s">
        <v>23</v>
      </c>
      <c r="K7" s="22" t="s">
        <v>206</v>
      </c>
      <c r="L7" s="21" t="s">
        <v>24</v>
      </c>
    </row>
    <row r="8" spans="1:12" x14ac:dyDescent="0.2">
      <c r="A8" s="2">
        <f t="shared" si="0"/>
        <v>7</v>
      </c>
      <c r="B8" s="5" t="str">
        <f>HYPERLINK("http://cipapp.sandiego.gov/CIPDetail.aspx?ID="&amp;FY20_Published[[#This Row],[Project Number]],C8)</f>
        <v>South Mission Beach SD Replacement</v>
      </c>
      <c r="C8" s="11" t="s">
        <v>94</v>
      </c>
      <c r="D8" s="21" t="s">
        <v>138</v>
      </c>
      <c r="E8" s="21" t="s">
        <v>61</v>
      </c>
      <c r="F8" s="21" t="s">
        <v>0</v>
      </c>
      <c r="G8" s="25">
        <v>18664140</v>
      </c>
      <c r="H8" s="25">
        <v>25674924.780000001</v>
      </c>
      <c r="I8" s="22" t="s">
        <v>63</v>
      </c>
      <c r="J8" s="21" t="s">
        <v>23</v>
      </c>
      <c r="K8" s="22" t="s">
        <v>206</v>
      </c>
      <c r="L8" s="21" t="s">
        <v>24</v>
      </c>
    </row>
    <row r="9" spans="1:12" x14ac:dyDescent="0.2">
      <c r="A9" s="2">
        <f t="shared" si="0"/>
        <v>8</v>
      </c>
      <c r="B9" s="5" t="str">
        <f>HYPERLINK("http://cipapp.sandiego.gov/CIPDetail.aspx?ID="&amp;FY20_Published[[#This Row],[Project Number]],C9)</f>
        <v>Asphalt Overlay 2200 (SS)</v>
      </c>
      <c r="C9" s="18" t="s">
        <v>208</v>
      </c>
      <c r="D9" s="21" t="s">
        <v>200</v>
      </c>
      <c r="E9" s="21" t="s">
        <v>62</v>
      </c>
      <c r="F9" s="21" t="s">
        <v>0</v>
      </c>
      <c r="G9" s="25">
        <v>13633000</v>
      </c>
      <c r="H9" s="25">
        <v>17914000</v>
      </c>
      <c r="I9" s="22" t="s">
        <v>63</v>
      </c>
      <c r="J9" s="21" t="s">
        <v>25</v>
      </c>
      <c r="K9" s="22" t="s">
        <v>206</v>
      </c>
      <c r="L9" s="21" t="s">
        <v>24</v>
      </c>
    </row>
    <row r="10" spans="1:12" x14ac:dyDescent="0.2">
      <c r="A10" s="2">
        <f t="shared" si="0"/>
        <v>9</v>
      </c>
      <c r="B10" s="5" t="str">
        <f>HYPERLINK("http://cipapp.sandiego.gov/CIPDetail.aspx?ID="&amp;FY20_Published[[#This Row],[Project Number]],C10)</f>
        <v>Beyer Park Development</v>
      </c>
      <c r="C10" s="19" t="s">
        <v>67</v>
      </c>
      <c r="D10" s="21" t="s">
        <v>100</v>
      </c>
      <c r="E10" s="21" t="s">
        <v>31</v>
      </c>
      <c r="F10" s="21" t="s">
        <v>0</v>
      </c>
      <c r="G10" s="25">
        <v>12400000</v>
      </c>
      <c r="H10" s="25">
        <v>18599000</v>
      </c>
      <c r="I10" s="22" t="s">
        <v>63</v>
      </c>
      <c r="J10" s="21" t="s">
        <v>23</v>
      </c>
      <c r="K10" s="22" t="s">
        <v>206</v>
      </c>
      <c r="L10" s="21" t="s">
        <v>24</v>
      </c>
    </row>
    <row r="11" spans="1:12" x14ac:dyDescent="0.2">
      <c r="A11" s="2">
        <f t="shared" si="0"/>
        <v>10</v>
      </c>
      <c r="B11" s="5" t="str">
        <f>HYPERLINK("http://cipapp.sandiego.gov/CIPDetail.aspx?ID="&amp;FY20_Published[[#This Row],[Project Number]],C11)</f>
        <v>AC Water &amp; Sewer Group 1049 (W)</v>
      </c>
      <c r="C11" s="20" t="s">
        <v>209</v>
      </c>
      <c r="D11" s="21" t="s">
        <v>155</v>
      </c>
      <c r="E11" s="21" t="s">
        <v>32</v>
      </c>
      <c r="F11" s="21" t="s">
        <v>0</v>
      </c>
      <c r="G11" s="25">
        <v>11470012</v>
      </c>
      <c r="H11" s="25">
        <v>15596112</v>
      </c>
      <c r="I11" s="22" t="s">
        <v>206</v>
      </c>
      <c r="J11" s="21" t="s">
        <v>24</v>
      </c>
      <c r="K11" s="22" t="s">
        <v>206</v>
      </c>
      <c r="L11" s="21" t="s">
        <v>26</v>
      </c>
    </row>
    <row r="12" spans="1:12" x14ac:dyDescent="0.2">
      <c r="A12" s="2">
        <f t="shared" si="0"/>
        <v>11</v>
      </c>
      <c r="B12" s="5" t="str">
        <f>HYPERLINK("http://cipapp.sandiego.gov/CIPDetail.aspx?ID="&amp;FY20_Published[[#This Row],[Project Number]],C12)</f>
        <v>Mission Valley West Improv 1 (W)</v>
      </c>
      <c r="C12" s="19" t="s">
        <v>210</v>
      </c>
      <c r="D12" s="21" t="s">
        <v>170</v>
      </c>
      <c r="E12" s="21" t="s">
        <v>32</v>
      </c>
      <c r="F12" s="21" t="s">
        <v>0</v>
      </c>
      <c r="G12" s="25">
        <v>10978829.93</v>
      </c>
      <c r="H12" s="25">
        <v>13997818.109999999</v>
      </c>
      <c r="I12" s="22" t="s">
        <v>63</v>
      </c>
      <c r="J12" s="21" t="s">
        <v>23</v>
      </c>
      <c r="K12" s="22" t="s">
        <v>206</v>
      </c>
      <c r="L12" s="21" t="s">
        <v>26</v>
      </c>
    </row>
    <row r="13" spans="1:12" x14ac:dyDescent="0.2">
      <c r="A13" s="2">
        <f t="shared" si="0"/>
        <v>12</v>
      </c>
      <c r="B13" s="5" t="str">
        <f>HYPERLINK("http://cipapp.sandiego.gov/CIPDetail.aspx?ID="&amp;FY20_Published[[#This Row],[Project Number]],C13)</f>
        <v>Bay Ho Improv 3 (W)</v>
      </c>
      <c r="C13" s="19" t="s">
        <v>35</v>
      </c>
      <c r="D13" s="21" t="s">
        <v>34</v>
      </c>
      <c r="E13" s="21" t="s">
        <v>32</v>
      </c>
      <c r="F13" s="21" t="s">
        <v>20</v>
      </c>
      <c r="G13" s="25">
        <v>7607149</v>
      </c>
      <c r="H13" s="25">
        <v>10418149</v>
      </c>
      <c r="I13" s="22" t="s">
        <v>63</v>
      </c>
      <c r="J13" s="21" t="s">
        <v>24</v>
      </c>
      <c r="K13" s="22" t="s">
        <v>206</v>
      </c>
      <c r="L13" s="21" t="s">
        <v>24</v>
      </c>
    </row>
    <row r="14" spans="1:12" x14ac:dyDescent="0.2">
      <c r="A14" s="2">
        <f t="shared" si="0"/>
        <v>13</v>
      </c>
      <c r="B14" s="5" t="str">
        <f>HYPERLINK("http://cipapp.sandiego.gov/CIPDetail.aspx?ID="&amp;FY20_Published[[#This Row],[Project Number]],C14)</f>
        <v>South Mission Beach GI</v>
      </c>
      <c r="C14" s="19" t="s">
        <v>93</v>
      </c>
      <c r="D14" s="21" t="s">
        <v>137</v>
      </c>
      <c r="E14" s="21" t="s">
        <v>61</v>
      </c>
      <c r="F14" s="21" t="s">
        <v>0</v>
      </c>
      <c r="G14" s="25">
        <v>7519629</v>
      </c>
      <c r="H14" s="25">
        <v>11482560.08</v>
      </c>
      <c r="I14" s="22" t="s">
        <v>63</v>
      </c>
      <c r="J14" s="21" t="s">
        <v>23</v>
      </c>
      <c r="K14" s="22" t="s">
        <v>206</v>
      </c>
      <c r="L14" s="21" t="s">
        <v>24</v>
      </c>
    </row>
    <row r="15" spans="1:12" x14ac:dyDescent="0.2">
      <c r="A15" s="2">
        <f t="shared" si="0"/>
        <v>14</v>
      </c>
      <c r="B15" s="5" t="str">
        <f>HYPERLINK("http://cipapp.sandiego.gov/CIPDetail.aspx?ID="&amp;FY20_Published[[#This Row],[Project Number]],C15)</f>
        <v>La Jolla Improv 1 (W)</v>
      </c>
      <c r="C15" s="19" t="s">
        <v>211</v>
      </c>
      <c r="D15" s="21" t="s">
        <v>166</v>
      </c>
      <c r="E15" s="21" t="s">
        <v>32</v>
      </c>
      <c r="F15" s="21" t="s">
        <v>0</v>
      </c>
      <c r="G15" s="25">
        <v>6511033</v>
      </c>
      <c r="H15" s="25">
        <v>9084912.4299999997</v>
      </c>
      <c r="I15" s="22" t="s">
        <v>63</v>
      </c>
      <c r="J15" s="21" t="s">
        <v>23</v>
      </c>
      <c r="K15" s="22" t="s">
        <v>206</v>
      </c>
      <c r="L15" s="21" t="s">
        <v>26</v>
      </c>
    </row>
    <row r="16" spans="1:12" x14ac:dyDescent="0.2">
      <c r="A16" s="2">
        <f t="shared" si="0"/>
        <v>15</v>
      </c>
      <c r="B16" s="5" t="str">
        <f>HYPERLINK("http://cipapp.sandiego.gov/CIPDetail.aspx?ID="&amp;FY20_Published[[#This Row],[Project Number]],C16)</f>
        <v>College East Improv 1 (S)</v>
      </c>
      <c r="C16" s="11" t="s">
        <v>212</v>
      </c>
      <c r="D16" s="21" t="s">
        <v>174</v>
      </c>
      <c r="E16" s="21" t="s">
        <v>32</v>
      </c>
      <c r="F16" s="21" t="s">
        <v>20</v>
      </c>
      <c r="G16" s="25">
        <v>6260580</v>
      </c>
      <c r="H16" s="25">
        <v>10251000</v>
      </c>
      <c r="I16" s="22" t="s">
        <v>63</v>
      </c>
      <c r="J16" s="21" t="s">
        <v>23</v>
      </c>
      <c r="K16" s="22" t="s">
        <v>206</v>
      </c>
      <c r="L16" s="21" t="s">
        <v>24</v>
      </c>
    </row>
    <row r="17" spans="1:12" x14ac:dyDescent="0.2">
      <c r="A17" s="2">
        <f t="shared" si="0"/>
        <v>16</v>
      </c>
      <c r="B17" s="5" t="str">
        <f>HYPERLINK("http://cipapp.sandiego.gov/CIPDetail.aspx?ID="&amp;FY20_Published[[#This Row],[Project Number]],C17)</f>
        <v>Bay Ho Improv 2 (S)</v>
      </c>
      <c r="C17" s="19" t="s">
        <v>213</v>
      </c>
      <c r="D17" s="21" t="s">
        <v>164</v>
      </c>
      <c r="E17" s="21" t="s">
        <v>32</v>
      </c>
      <c r="F17" s="21" t="s">
        <v>0</v>
      </c>
      <c r="G17" s="25">
        <v>6100400</v>
      </c>
      <c r="H17" s="25">
        <v>9007600</v>
      </c>
      <c r="I17" s="22" t="s">
        <v>206</v>
      </c>
      <c r="J17" s="21" t="s">
        <v>24</v>
      </c>
      <c r="K17" s="22" t="s">
        <v>206</v>
      </c>
      <c r="L17" s="21" t="s">
        <v>23</v>
      </c>
    </row>
    <row r="18" spans="1:12" x14ac:dyDescent="0.2">
      <c r="A18" s="2">
        <f t="shared" si="0"/>
        <v>17</v>
      </c>
      <c r="B18" s="5" t="str">
        <f>HYPERLINK("http://cipapp.sandiego.gov/CIPDetail.aspx?ID="&amp;FY20_Published[[#This Row],[Project Number]],C18)</f>
        <v>Encanto Improv 2 (S)</v>
      </c>
      <c r="C18" s="19" t="s">
        <v>214</v>
      </c>
      <c r="D18" s="21" t="s">
        <v>162</v>
      </c>
      <c r="E18" s="21" t="s">
        <v>32</v>
      </c>
      <c r="F18" s="21" t="s">
        <v>0</v>
      </c>
      <c r="G18" s="25">
        <v>5725500</v>
      </c>
      <c r="H18" s="25">
        <v>8397400</v>
      </c>
      <c r="I18" s="22" t="s">
        <v>206</v>
      </c>
      <c r="J18" s="21" t="s">
        <v>24</v>
      </c>
      <c r="K18" s="22" t="s">
        <v>206</v>
      </c>
      <c r="L18" s="21" t="s">
        <v>23</v>
      </c>
    </row>
    <row r="19" spans="1:12" x14ac:dyDescent="0.2">
      <c r="A19" s="2">
        <f t="shared" si="0"/>
        <v>18</v>
      </c>
      <c r="B19" s="5" t="str">
        <f>HYPERLINK("http://cipapp.sandiego.gov/CIPDetail.aspx?ID="&amp;FY20_Published[[#This Row],[Project Number]],C19)</f>
        <v>Redwood Village/Rolando Park Improv 2(W)</v>
      </c>
      <c r="C19" s="19" t="s">
        <v>69</v>
      </c>
      <c r="D19" s="21" t="s">
        <v>102</v>
      </c>
      <c r="E19" s="21" t="s">
        <v>32</v>
      </c>
      <c r="F19" s="21" t="s">
        <v>0</v>
      </c>
      <c r="G19" s="25">
        <v>5588900</v>
      </c>
      <c r="H19" s="25">
        <v>8434000</v>
      </c>
      <c r="I19" s="22" t="s">
        <v>63</v>
      </c>
      <c r="J19" s="21" t="s">
        <v>25</v>
      </c>
      <c r="K19" s="22" t="s">
        <v>206</v>
      </c>
      <c r="L19" s="21" t="s">
        <v>26</v>
      </c>
    </row>
    <row r="20" spans="1:12" x14ac:dyDescent="0.2">
      <c r="A20" s="2">
        <f t="shared" si="0"/>
        <v>19</v>
      </c>
      <c r="B20" s="5" t="str">
        <f>HYPERLINK("http://cipapp.sandiego.gov/CIPDetail.aspx?ID="&amp;FY20_Published[[#This Row],[Project Number]],C20)</f>
        <v>Rancho Bernardo Improv 1 (S)</v>
      </c>
      <c r="C20" s="19" t="s">
        <v>215</v>
      </c>
      <c r="D20" s="21" t="s">
        <v>185</v>
      </c>
      <c r="E20" s="21" t="s">
        <v>32</v>
      </c>
      <c r="F20" s="21" t="s">
        <v>0</v>
      </c>
      <c r="G20" s="25">
        <v>5179500</v>
      </c>
      <c r="H20" s="25">
        <v>7972000</v>
      </c>
      <c r="I20" s="22" t="s">
        <v>206</v>
      </c>
      <c r="J20" s="21" t="s">
        <v>24</v>
      </c>
      <c r="K20" s="22" t="s">
        <v>206</v>
      </c>
      <c r="L20" s="21" t="s">
        <v>23</v>
      </c>
    </row>
    <row r="21" spans="1:12" x14ac:dyDescent="0.2">
      <c r="A21" s="2">
        <f t="shared" si="0"/>
        <v>20</v>
      </c>
      <c r="B21" s="5" t="str">
        <f>HYPERLINK("http://cipapp.sandiego.gov/CIPDetail.aspx?ID="&amp;FY20_Published[[#This Row],[Project Number]],C21)</f>
        <v>AC Water &amp; Sewer Group 1040 (W)</v>
      </c>
      <c r="C21" s="19" t="s">
        <v>42</v>
      </c>
      <c r="D21" s="21" t="s">
        <v>41</v>
      </c>
      <c r="E21" s="21" t="s">
        <v>32</v>
      </c>
      <c r="F21" s="21" t="s">
        <v>0</v>
      </c>
      <c r="G21" s="25">
        <v>5050700</v>
      </c>
      <c r="H21" s="25">
        <v>7539300</v>
      </c>
      <c r="I21" s="22" t="s">
        <v>63</v>
      </c>
      <c r="J21" s="21" t="s">
        <v>25</v>
      </c>
      <c r="K21" s="22" t="s">
        <v>206</v>
      </c>
      <c r="L21" s="21" t="s">
        <v>23</v>
      </c>
    </row>
    <row r="22" spans="1:12" x14ac:dyDescent="0.2">
      <c r="A22" s="2">
        <f t="shared" si="0"/>
        <v>21</v>
      </c>
      <c r="B22" s="5" t="str">
        <f>HYPERLINK("http://cipapp.sandiego.gov/CIPDetail.aspx?ID="&amp;FY20_Published[[#This Row],[Project Number]],C22)</f>
        <v>Sewer &amp; AC Water Group 793A (S)</v>
      </c>
      <c r="C22" s="11" t="s">
        <v>71</v>
      </c>
      <c r="D22" s="21" t="s">
        <v>104</v>
      </c>
      <c r="E22" s="21" t="s">
        <v>32</v>
      </c>
      <c r="F22" s="21" t="s">
        <v>0</v>
      </c>
      <c r="G22" s="25">
        <v>4877200</v>
      </c>
      <c r="H22" s="25">
        <v>7153300</v>
      </c>
      <c r="I22" s="22" t="s">
        <v>63</v>
      </c>
      <c r="J22" s="21" t="s">
        <v>23</v>
      </c>
      <c r="K22" s="22" t="s">
        <v>206</v>
      </c>
      <c r="L22" s="21" t="s">
        <v>24</v>
      </c>
    </row>
    <row r="23" spans="1:12" x14ac:dyDescent="0.2">
      <c r="A23" s="2">
        <f t="shared" si="0"/>
        <v>22</v>
      </c>
      <c r="B23" s="5" t="str">
        <f>HYPERLINK("http://cipapp.sandiego.gov/CIPDetail.aspx?ID="&amp;FY20_Published[[#This Row],[Project Number]],C23)</f>
        <v>Playa Pacifica No Parking Lot Imprvemts</v>
      </c>
      <c r="C23" s="19" t="s">
        <v>216</v>
      </c>
      <c r="D23" s="21" t="s">
        <v>148</v>
      </c>
      <c r="E23" s="21" t="s">
        <v>31</v>
      </c>
      <c r="F23" s="21" t="s">
        <v>0</v>
      </c>
      <c r="G23" s="25">
        <v>4837000</v>
      </c>
      <c r="H23" s="25">
        <v>6187000</v>
      </c>
      <c r="I23" s="22" t="s">
        <v>63</v>
      </c>
      <c r="J23" s="21" t="s">
        <v>25</v>
      </c>
      <c r="K23" s="22" t="s">
        <v>206</v>
      </c>
      <c r="L23" s="21" t="s">
        <v>26</v>
      </c>
    </row>
    <row r="24" spans="1:12" x14ac:dyDescent="0.2">
      <c r="A24" s="2">
        <f t="shared" si="0"/>
        <v>23</v>
      </c>
      <c r="B24" s="5" t="str">
        <f>HYPERLINK("http://cipapp.sandiego.gov/CIPDetail.aspx?ID="&amp;FY20_Published[[#This Row],[Project Number]],C24)</f>
        <v>Lake Murray Improv 3 (S)</v>
      </c>
      <c r="C24" s="19" t="s">
        <v>217</v>
      </c>
      <c r="D24" s="21" t="s">
        <v>180</v>
      </c>
      <c r="E24" s="21" t="s">
        <v>32</v>
      </c>
      <c r="F24" s="21" t="s">
        <v>0</v>
      </c>
      <c r="G24" s="25">
        <v>4674600</v>
      </c>
      <c r="H24" s="25">
        <v>6908000</v>
      </c>
      <c r="I24" s="22" t="s">
        <v>206</v>
      </c>
      <c r="J24" s="21" t="s">
        <v>26</v>
      </c>
      <c r="K24" s="22" t="s">
        <v>206</v>
      </c>
      <c r="L24" s="21" t="s">
        <v>23</v>
      </c>
    </row>
    <row r="25" spans="1:12" x14ac:dyDescent="0.2">
      <c r="A25" s="2">
        <f t="shared" si="0"/>
        <v>24</v>
      </c>
      <c r="B25" s="5" t="str">
        <f>HYPERLINK("http://cipapp.sandiego.gov/CIPDetail.aspx?ID="&amp;FY20_Published[[#This Row],[Project Number]],C25)</f>
        <v>Sewer &amp; AC Water Group 1055 (S)</v>
      </c>
      <c r="C25" s="18" t="s">
        <v>218</v>
      </c>
      <c r="D25" s="21" t="s">
        <v>157</v>
      </c>
      <c r="E25" s="21" t="s">
        <v>32</v>
      </c>
      <c r="F25" s="21" t="s">
        <v>0</v>
      </c>
      <c r="G25" s="25">
        <v>4475700</v>
      </c>
      <c r="H25" s="25">
        <v>6646500</v>
      </c>
      <c r="I25" s="22" t="s">
        <v>63</v>
      </c>
      <c r="J25" s="21" t="s">
        <v>25</v>
      </c>
      <c r="K25" s="22" t="s">
        <v>206</v>
      </c>
      <c r="L25" s="21" t="s">
        <v>26</v>
      </c>
    </row>
    <row r="26" spans="1:12" x14ac:dyDescent="0.2">
      <c r="A26" s="2">
        <f t="shared" si="0"/>
        <v>25</v>
      </c>
      <c r="B26" s="5" t="str">
        <f>HYPERLINK("http://cipapp.sandiego.gov/CIPDetail.aspx?ID="&amp;FY20_Published[[#This Row],[Project Number]],C26)</f>
        <v>SCRIPPS MIRAMAR RANCH LIB</v>
      </c>
      <c r="C26" s="19" t="s">
        <v>219</v>
      </c>
      <c r="D26" s="21" t="s">
        <v>146</v>
      </c>
      <c r="E26" s="21" t="s">
        <v>139</v>
      </c>
      <c r="F26" s="21" t="s">
        <v>0</v>
      </c>
      <c r="G26" s="25">
        <v>4209105.1500000004</v>
      </c>
      <c r="H26" s="25">
        <v>6754384.0700000003</v>
      </c>
      <c r="I26" s="22" t="s">
        <v>63</v>
      </c>
      <c r="J26" s="21" t="s">
        <v>23</v>
      </c>
      <c r="K26" s="22" t="s">
        <v>206</v>
      </c>
      <c r="L26" s="21" t="s">
        <v>24</v>
      </c>
    </row>
    <row r="27" spans="1:12" x14ac:dyDescent="0.2">
      <c r="A27" s="2">
        <f t="shared" si="0"/>
        <v>26</v>
      </c>
      <c r="B27" s="5" t="str">
        <f>HYPERLINK("http://cipapp.sandiego.gov/CIPDetail.aspx?ID="&amp;FY20_Published[[#This Row],[Project Number]],C27)</f>
        <v>Dusty Rhodes Playground</v>
      </c>
      <c r="C27" s="19" t="s">
        <v>220</v>
      </c>
      <c r="D27" s="21" t="s">
        <v>150</v>
      </c>
      <c r="E27" s="21" t="s">
        <v>31</v>
      </c>
      <c r="F27" s="21" t="s">
        <v>0</v>
      </c>
      <c r="G27" s="25">
        <v>4000000</v>
      </c>
      <c r="H27" s="25">
        <v>5205715</v>
      </c>
      <c r="I27" s="22" t="s">
        <v>206</v>
      </c>
      <c r="J27" s="21" t="s">
        <v>24</v>
      </c>
      <c r="K27" s="22" t="s">
        <v>206</v>
      </c>
      <c r="L27" s="21" t="s">
        <v>23</v>
      </c>
    </row>
    <row r="28" spans="1:12" x14ac:dyDescent="0.2">
      <c r="A28" s="2">
        <f t="shared" si="0"/>
        <v>27</v>
      </c>
      <c r="B28" s="5" t="str">
        <f>HYPERLINK("http://cipapp.sandiego.gov/CIPDetail.aspx?ID="&amp;FY20_Published[[#This Row],[Project Number]],C28)</f>
        <v>Redwood Village/Rolando Park Improv 1(W)</v>
      </c>
      <c r="C28" s="19" t="s">
        <v>221</v>
      </c>
      <c r="D28" s="21" t="s">
        <v>169</v>
      </c>
      <c r="E28" s="21" t="s">
        <v>32</v>
      </c>
      <c r="F28" s="21" t="s">
        <v>0</v>
      </c>
      <c r="G28" s="25">
        <v>3913000</v>
      </c>
      <c r="H28" s="25">
        <v>5234000</v>
      </c>
      <c r="I28" s="22" t="s">
        <v>206</v>
      </c>
      <c r="J28" s="21" t="s">
        <v>24</v>
      </c>
      <c r="K28" s="22" t="s">
        <v>206</v>
      </c>
      <c r="L28" s="21" t="s">
        <v>23</v>
      </c>
    </row>
    <row r="29" spans="1:12" x14ac:dyDescent="0.2">
      <c r="A29" s="2">
        <f t="shared" si="0"/>
        <v>28</v>
      </c>
      <c r="B29" s="5" t="str">
        <f>HYPERLINK("http://cipapp.sandiego.gov/CIPDetail.aspx?ID="&amp;FY20_Published[[#This Row],[Project Number]],C29)</f>
        <v>Egger/South Bay Comm Pk ADA Improvements</v>
      </c>
      <c r="C29" s="19" t="s">
        <v>75</v>
      </c>
      <c r="D29" s="21" t="s">
        <v>109</v>
      </c>
      <c r="E29" s="21" t="s">
        <v>31</v>
      </c>
      <c r="F29" s="21" t="s">
        <v>0</v>
      </c>
      <c r="G29" s="25">
        <v>3800000</v>
      </c>
      <c r="H29" s="25">
        <v>5580144.5700000003</v>
      </c>
      <c r="I29" s="22" t="s">
        <v>63</v>
      </c>
      <c r="J29" s="21" t="s">
        <v>25</v>
      </c>
      <c r="K29" s="22" t="s">
        <v>206</v>
      </c>
      <c r="L29" s="21" t="s">
        <v>24</v>
      </c>
    </row>
    <row r="30" spans="1:12" x14ac:dyDescent="0.2">
      <c r="A30" s="2">
        <f t="shared" si="0"/>
        <v>29</v>
      </c>
      <c r="B30" s="5" t="str">
        <f>HYPERLINK("http://cipapp.sandiego.gov/CIPDetail.aspx?ID="&amp;FY20_Published[[#This Row],[Project Number]],C30)</f>
        <v>Bay Ho Improv 3 (S)</v>
      </c>
      <c r="C30" s="19" t="s">
        <v>222</v>
      </c>
      <c r="D30" s="21" t="s">
        <v>167</v>
      </c>
      <c r="E30" s="21" t="s">
        <v>32</v>
      </c>
      <c r="F30" s="21" t="s">
        <v>20</v>
      </c>
      <c r="G30" s="25">
        <v>3744062</v>
      </c>
      <c r="H30" s="25">
        <v>5383062</v>
      </c>
      <c r="I30" s="22" t="s">
        <v>63</v>
      </c>
      <c r="J30" s="21" t="s">
        <v>24</v>
      </c>
      <c r="K30" s="22" t="s">
        <v>206</v>
      </c>
      <c r="L30" s="21" t="s">
        <v>24</v>
      </c>
    </row>
    <row r="31" spans="1:12" x14ac:dyDescent="0.2">
      <c r="A31" s="2">
        <f t="shared" si="0"/>
        <v>30</v>
      </c>
      <c r="B31" s="5" t="str">
        <f>HYPERLINK("http://cipapp.sandiego.gov/CIPDetail.aspx?ID="&amp;FY20_Published[[#This Row],[Project Number]],C31)</f>
        <v>Pressure Reducing Stations Upgrades Phs1</v>
      </c>
      <c r="C31" s="19" t="s">
        <v>73</v>
      </c>
      <c r="D31" s="21" t="s">
        <v>107</v>
      </c>
      <c r="E31" s="21" t="s">
        <v>32</v>
      </c>
      <c r="F31" s="21" t="s">
        <v>0</v>
      </c>
      <c r="G31" s="25">
        <v>3740000</v>
      </c>
      <c r="H31" s="25">
        <v>6290000</v>
      </c>
      <c r="I31" s="22" t="s">
        <v>63</v>
      </c>
      <c r="J31" s="21" t="s">
        <v>25</v>
      </c>
      <c r="K31" s="22" t="s">
        <v>206</v>
      </c>
      <c r="L31" s="21" t="s">
        <v>24</v>
      </c>
    </row>
    <row r="32" spans="1:12" x14ac:dyDescent="0.2">
      <c r="A32" s="2">
        <f t="shared" si="0"/>
        <v>31</v>
      </c>
      <c r="B32" s="5" t="str">
        <f>HYPERLINK("http://cipapp.sandiego.gov/CIPDetail.aspx?ID="&amp;FY20_Published[[#This Row],[Project Number]],C32)</f>
        <v>Allied Gardens Improve 3 (S)</v>
      </c>
      <c r="C32" s="19" t="s">
        <v>223</v>
      </c>
      <c r="D32" s="21" t="s">
        <v>173</v>
      </c>
      <c r="E32" s="21" t="s">
        <v>32</v>
      </c>
      <c r="F32" s="21" t="s">
        <v>0</v>
      </c>
      <c r="G32" s="25">
        <v>3672400</v>
      </c>
      <c r="H32" s="25">
        <v>5024300</v>
      </c>
      <c r="I32" s="22" t="s">
        <v>206</v>
      </c>
      <c r="J32" s="21" t="s">
        <v>26</v>
      </c>
      <c r="K32" s="22" t="s">
        <v>206</v>
      </c>
      <c r="L32" s="21" t="s">
        <v>23</v>
      </c>
    </row>
    <row r="33" spans="1:12" x14ac:dyDescent="0.2">
      <c r="A33" s="2">
        <f t="shared" si="0"/>
        <v>32</v>
      </c>
      <c r="B33" s="5" t="str">
        <f>HYPERLINK("http://cipapp.sandiego.gov/CIPDetail.aspx?ID="&amp;FY20_Published[[#This Row],[Project Number]],C33)</f>
        <v>Allied Gardens Improve 3 (W)</v>
      </c>
      <c r="C33" s="4" t="s">
        <v>224</v>
      </c>
      <c r="D33" s="21" t="s">
        <v>172</v>
      </c>
      <c r="E33" s="21" t="s">
        <v>32</v>
      </c>
      <c r="F33" s="21" t="s">
        <v>0</v>
      </c>
      <c r="G33" s="25">
        <v>3605900</v>
      </c>
      <c r="H33" s="25">
        <v>4955500</v>
      </c>
      <c r="I33" s="22" t="s">
        <v>206</v>
      </c>
      <c r="J33" s="21" t="s">
        <v>26</v>
      </c>
      <c r="K33" s="22" t="s">
        <v>206</v>
      </c>
      <c r="L33" s="21" t="s">
        <v>23</v>
      </c>
    </row>
    <row r="34" spans="1:12" x14ac:dyDescent="0.2">
      <c r="A34" s="2">
        <f t="shared" si="0"/>
        <v>33</v>
      </c>
      <c r="B34" s="5" t="str">
        <f>HYPERLINK("http://cipapp.sandiego.gov/CIPDetail.aspx?ID="&amp;FY20_Published[[#This Row],[Project Number]],C34)</f>
        <v>Miramar Place CNG Facility Upgrades</v>
      </c>
      <c r="C34" s="19" t="s">
        <v>50</v>
      </c>
      <c r="D34" s="21" t="s">
        <v>49</v>
      </c>
      <c r="E34" s="21" t="s">
        <v>33</v>
      </c>
      <c r="F34" s="21" t="s">
        <v>20</v>
      </c>
      <c r="G34" s="25">
        <v>3540000</v>
      </c>
      <c r="H34" s="25">
        <v>4248000</v>
      </c>
      <c r="I34" s="22" t="s">
        <v>63</v>
      </c>
      <c r="J34" s="21" t="s">
        <v>23</v>
      </c>
      <c r="K34" s="22" t="s">
        <v>206</v>
      </c>
      <c r="L34" s="21" t="s">
        <v>24</v>
      </c>
    </row>
    <row r="35" spans="1:12" x14ac:dyDescent="0.2">
      <c r="A35" s="2">
        <f t="shared" ref="A35:A66" si="1">A34+1</f>
        <v>34</v>
      </c>
      <c r="B35" s="5" t="str">
        <f>HYPERLINK("http://cipapp.sandiego.gov/CIPDetail.aspx?ID="&amp;FY20_Published[[#This Row],[Project Number]],C35)</f>
        <v>Redwood Village/Rolando Park Improv 1(S)</v>
      </c>
      <c r="C35" s="19" t="s">
        <v>225</v>
      </c>
      <c r="D35" s="21" t="s">
        <v>168</v>
      </c>
      <c r="E35" s="21" t="s">
        <v>32</v>
      </c>
      <c r="F35" s="21" t="s">
        <v>0</v>
      </c>
      <c r="G35" s="25">
        <v>3470636</v>
      </c>
      <c r="H35" s="25">
        <v>4723636</v>
      </c>
      <c r="I35" s="22" t="s">
        <v>206</v>
      </c>
      <c r="J35" s="21" t="s">
        <v>24</v>
      </c>
      <c r="K35" s="22" t="s">
        <v>206</v>
      </c>
      <c r="L35" s="21" t="s">
        <v>23</v>
      </c>
    </row>
    <row r="36" spans="1:12" x14ac:dyDescent="0.2">
      <c r="A36" s="2">
        <f t="shared" si="1"/>
        <v>35</v>
      </c>
      <c r="B36" s="5" t="str">
        <f>HYPERLINK("http://cipapp.sandiego.gov/CIPDetail.aspx?ID="&amp;FY20_Published[[#This Row],[Project Number]],C36)</f>
        <v>Carmel Valley CP - Turf Upgrades</v>
      </c>
      <c r="C36" s="19" t="s">
        <v>78</v>
      </c>
      <c r="D36" s="21" t="s">
        <v>112</v>
      </c>
      <c r="E36" s="21" t="s">
        <v>31</v>
      </c>
      <c r="F36" s="21" t="s">
        <v>0</v>
      </c>
      <c r="G36" s="25">
        <v>3468542</v>
      </c>
      <c r="H36" s="25">
        <v>4774121</v>
      </c>
      <c r="I36" s="22" t="s">
        <v>63</v>
      </c>
      <c r="J36" s="21" t="s">
        <v>23</v>
      </c>
      <c r="K36" s="22" t="s">
        <v>206</v>
      </c>
      <c r="L36" s="21" t="s">
        <v>24</v>
      </c>
    </row>
    <row r="37" spans="1:12" x14ac:dyDescent="0.2">
      <c r="A37" s="2">
        <f t="shared" si="1"/>
        <v>36</v>
      </c>
      <c r="B37" s="5" t="str">
        <f>HYPERLINK("http://cipapp.sandiego.gov/CIPDetail.aspx?ID="&amp;FY20_Published[[#This Row],[Project Number]],C37)</f>
        <v>Sidewalk Replacement Group 1902-CM</v>
      </c>
      <c r="C37" s="19" t="s">
        <v>226</v>
      </c>
      <c r="D37" s="21" t="s">
        <v>44</v>
      </c>
      <c r="E37" s="21" t="s">
        <v>62</v>
      </c>
      <c r="F37" s="21" t="s">
        <v>0</v>
      </c>
      <c r="G37" s="25">
        <v>3177000</v>
      </c>
      <c r="H37" s="25">
        <v>4623002</v>
      </c>
      <c r="I37" s="22" t="s">
        <v>63</v>
      </c>
      <c r="J37" s="21" t="s">
        <v>25</v>
      </c>
      <c r="K37" s="22" t="s">
        <v>206</v>
      </c>
      <c r="L37" s="21" t="s">
        <v>26</v>
      </c>
    </row>
    <row r="38" spans="1:12" x14ac:dyDescent="0.2">
      <c r="A38" s="2">
        <f t="shared" si="1"/>
        <v>37</v>
      </c>
      <c r="B38" s="5" t="str">
        <f>HYPERLINK("http://cipapp.sandiego.gov/CIPDetail.aspx?ID="&amp;FY20_Published[[#This Row],[Project Number]],C38)</f>
        <v>Coral Gate NP Playground Improvements</v>
      </c>
      <c r="C38" s="19" t="s">
        <v>81</v>
      </c>
      <c r="D38" s="21" t="s">
        <v>115</v>
      </c>
      <c r="E38" s="21" t="s">
        <v>31</v>
      </c>
      <c r="F38" s="21" t="s">
        <v>0</v>
      </c>
      <c r="G38" s="25">
        <v>2915614</v>
      </c>
      <c r="H38" s="25">
        <v>4545114</v>
      </c>
      <c r="I38" s="22" t="s">
        <v>206</v>
      </c>
      <c r="J38" s="21" t="s">
        <v>24</v>
      </c>
      <c r="K38" s="22" t="s">
        <v>206</v>
      </c>
      <c r="L38" s="21" t="s">
        <v>23</v>
      </c>
    </row>
    <row r="39" spans="1:12" x14ac:dyDescent="0.2">
      <c r="A39" s="2">
        <f t="shared" si="1"/>
        <v>38</v>
      </c>
      <c r="B39" s="5" t="str">
        <f>HYPERLINK("http://cipapp.sandiego.gov/CIPDetail.aspx?ID="&amp;FY20_Published[[#This Row],[Project Number]],C39)</f>
        <v>San Ysidro Act Cntr Prking Lot &amp; ADA Imp</v>
      </c>
      <c r="C39" s="18" t="s">
        <v>227</v>
      </c>
      <c r="D39" s="21" t="s">
        <v>151</v>
      </c>
      <c r="E39" s="21" t="s">
        <v>31</v>
      </c>
      <c r="F39" s="21" t="s">
        <v>0</v>
      </c>
      <c r="G39" s="25">
        <v>2863000</v>
      </c>
      <c r="H39" s="25">
        <v>4250000</v>
      </c>
      <c r="I39" s="22" t="s">
        <v>206</v>
      </c>
      <c r="J39" s="21" t="s">
        <v>24</v>
      </c>
      <c r="K39" s="22" t="s">
        <v>206</v>
      </c>
      <c r="L39" s="21" t="s">
        <v>23</v>
      </c>
    </row>
    <row r="40" spans="1:12" x14ac:dyDescent="0.2">
      <c r="A40" s="2">
        <f t="shared" si="1"/>
        <v>39</v>
      </c>
      <c r="B40" s="5" t="str">
        <f>HYPERLINK("http://cipapp.sandiego.gov/CIPDetail.aspx?ID="&amp;FY20_Published[[#This Row],[Project Number]],C40)</f>
        <v>College East Improv 1 (W)</v>
      </c>
      <c r="C40" s="19" t="s">
        <v>228</v>
      </c>
      <c r="D40" s="21" t="s">
        <v>175</v>
      </c>
      <c r="E40" s="21" t="s">
        <v>32</v>
      </c>
      <c r="F40" s="21" t="s">
        <v>20</v>
      </c>
      <c r="G40" s="25">
        <v>2817990</v>
      </c>
      <c r="H40" s="25">
        <v>4662100</v>
      </c>
      <c r="I40" s="22" t="s">
        <v>63</v>
      </c>
      <c r="J40" s="21" t="s">
        <v>23</v>
      </c>
      <c r="K40" s="22" t="s">
        <v>206</v>
      </c>
      <c r="L40" s="21" t="s">
        <v>24</v>
      </c>
    </row>
    <row r="41" spans="1:12" x14ac:dyDescent="0.2">
      <c r="A41" s="2">
        <f t="shared" si="1"/>
        <v>40</v>
      </c>
      <c r="B41" s="5" t="str">
        <f>HYPERLINK("http://cipapp.sandiego.gov/CIPDetail.aspx?ID="&amp;FY20_Published[[#This Row],[Project Number]],C41)</f>
        <v>Southcrest Green Infrastructure (GI)</v>
      </c>
      <c r="C41" s="19" t="s">
        <v>79</v>
      </c>
      <c r="D41" s="21" t="s">
        <v>113</v>
      </c>
      <c r="E41" s="21" t="s">
        <v>61</v>
      </c>
      <c r="F41" s="21" t="s">
        <v>0</v>
      </c>
      <c r="G41" s="25">
        <v>2646000</v>
      </c>
      <c r="H41" s="25">
        <v>4000000</v>
      </c>
      <c r="I41" s="22" t="s">
        <v>63</v>
      </c>
      <c r="J41" s="21" t="s">
        <v>25</v>
      </c>
      <c r="K41" s="22" t="s">
        <v>206</v>
      </c>
      <c r="L41" s="21" t="s">
        <v>26</v>
      </c>
    </row>
    <row r="42" spans="1:12" x14ac:dyDescent="0.2">
      <c r="A42" s="2">
        <f t="shared" si="1"/>
        <v>41</v>
      </c>
      <c r="B42" s="5" t="str">
        <f>HYPERLINK("http://cipapp.sandiego.gov/CIPDetail.aspx?ID="&amp;FY20_Published[[#This Row],[Project Number]],C42)</f>
        <v>Solana Highlands NP-Comfort Station</v>
      </c>
      <c r="C42" s="19" t="s">
        <v>77</v>
      </c>
      <c r="D42" s="21" t="s">
        <v>111</v>
      </c>
      <c r="E42" s="21" t="s">
        <v>31</v>
      </c>
      <c r="F42" s="21" t="s">
        <v>0</v>
      </c>
      <c r="G42" s="25">
        <v>2554900</v>
      </c>
      <c r="H42" s="25">
        <v>3481000</v>
      </c>
      <c r="I42" s="22" t="s">
        <v>63</v>
      </c>
      <c r="J42" s="21" t="s">
        <v>25</v>
      </c>
      <c r="K42" s="22" t="s">
        <v>206</v>
      </c>
      <c r="L42" s="21" t="s">
        <v>23</v>
      </c>
    </row>
    <row r="43" spans="1:12" x14ac:dyDescent="0.2">
      <c r="A43" s="2">
        <f t="shared" si="1"/>
        <v>42</v>
      </c>
      <c r="B43" s="5" t="str">
        <f>HYPERLINK("http://cipapp.sandiego.gov/CIPDetail.aspx?ID="&amp;FY20_Published[[#This Row],[Project Number]],C43)</f>
        <v>Ventura Comfort Station Imp</v>
      </c>
      <c r="C43" s="19" t="s">
        <v>85</v>
      </c>
      <c r="D43" s="21" t="s">
        <v>120</v>
      </c>
      <c r="E43" s="21" t="s">
        <v>31</v>
      </c>
      <c r="F43" s="21" t="s">
        <v>0</v>
      </c>
      <c r="G43" s="25">
        <v>2526015</v>
      </c>
      <c r="H43" s="25">
        <v>4176611</v>
      </c>
      <c r="I43" s="22" t="s">
        <v>63</v>
      </c>
      <c r="J43" s="21" t="s">
        <v>25</v>
      </c>
      <c r="K43" s="22" t="s">
        <v>206</v>
      </c>
      <c r="L43" s="21" t="s">
        <v>24</v>
      </c>
    </row>
    <row r="44" spans="1:12" x14ac:dyDescent="0.2">
      <c r="A44" s="2">
        <f t="shared" si="1"/>
        <v>43</v>
      </c>
      <c r="B44" s="5" t="str">
        <f>HYPERLINK("http://cipapp.sandiego.gov/CIPDetail.aspx?ID="&amp;FY20_Published[[#This Row],[Project Number]],C44)</f>
        <v>Sewer &amp; AC Water Group 1055 (W)</v>
      </c>
      <c r="C44" s="19" t="s">
        <v>229</v>
      </c>
      <c r="D44" s="21" t="s">
        <v>158</v>
      </c>
      <c r="E44" s="21" t="s">
        <v>32</v>
      </c>
      <c r="F44" s="21" t="s">
        <v>0</v>
      </c>
      <c r="G44" s="25">
        <v>2509000</v>
      </c>
      <c r="H44" s="25">
        <v>3725900</v>
      </c>
      <c r="I44" s="22" t="s">
        <v>206</v>
      </c>
      <c r="J44" s="21" t="s">
        <v>24</v>
      </c>
      <c r="K44" s="22" t="s">
        <v>206</v>
      </c>
      <c r="L44" s="21" t="s">
        <v>23</v>
      </c>
    </row>
    <row r="45" spans="1:12" x14ac:dyDescent="0.2">
      <c r="A45" s="2">
        <f t="shared" si="1"/>
        <v>44</v>
      </c>
      <c r="B45" s="5" t="str">
        <f>HYPERLINK("http://cipapp.sandiego.gov/CIPDetail.aspx?ID="&amp;FY20_Published[[#This Row],[Project Number]],C45)</f>
        <v>South Miramar Landfill Gas Collection System Improvements</v>
      </c>
      <c r="C45" s="19" t="s">
        <v>230</v>
      </c>
      <c r="D45" s="21" t="s">
        <v>96</v>
      </c>
      <c r="E45" s="21" t="s">
        <v>33</v>
      </c>
      <c r="F45" s="21" t="s">
        <v>20</v>
      </c>
      <c r="G45" s="25">
        <v>2500000</v>
      </c>
      <c r="H45" s="25">
        <v>3750000</v>
      </c>
      <c r="I45" s="22" t="s">
        <v>206</v>
      </c>
      <c r="J45" s="21" t="s">
        <v>24</v>
      </c>
      <c r="K45" s="22" t="s">
        <v>206</v>
      </c>
      <c r="L45" s="21" t="s">
        <v>23</v>
      </c>
    </row>
    <row r="46" spans="1:12" x14ac:dyDescent="0.2">
      <c r="A46" s="2">
        <f t="shared" si="1"/>
        <v>45</v>
      </c>
      <c r="B46" s="5" t="str">
        <f>HYPERLINK("http://cipapp.sandiego.gov/CIPDetail.aspx?ID="&amp;FY20_Published[[#This Row],[Project Number]],C46)</f>
        <v>Olive Grove Community Park ADA Improveme</v>
      </c>
      <c r="C46" s="19" t="s">
        <v>64</v>
      </c>
      <c r="D46" s="21" t="s">
        <v>97</v>
      </c>
      <c r="E46" s="21" t="s">
        <v>31</v>
      </c>
      <c r="F46" s="21" t="s">
        <v>0</v>
      </c>
      <c r="G46" s="25">
        <v>2498814</v>
      </c>
      <c r="H46" s="25">
        <v>5021866</v>
      </c>
      <c r="I46" s="22" t="s">
        <v>63</v>
      </c>
      <c r="J46" s="21" t="s">
        <v>25</v>
      </c>
      <c r="K46" s="22" t="s">
        <v>206</v>
      </c>
      <c r="L46" s="21" t="s">
        <v>26</v>
      </c>
    </row>
    <row r="47" spans="1:12" x14ac:dyDescent="0.2">
      <c r="A47" s="2">
        <f t="shared" si="1"/>
        <v>46</v>
      </c>
      <c r="B47" s="5" t="str">
        <f>HYPERLINK("http://cipapp.sandiego.gov/CIPDetail.aspx?ID="&amp;FY20_Published[[#This Row],[Project Number]],C47)</f>
        <v>West Miramar Landfill Central Basin Expansion</v>
      </c>
      <c r="C47" s="19" t="s">
        <v>231</v>
      </c>
      <c r="D47" s="21" t="s">
        <v>144</v>
      </c>
      <c r="E47" s="21" t="s">
        <v>33</v>
      </c>
      <c r="F47" s="21" t="s">
        <v>0</v>
      </c>
      <c r="G47" s="25">
        <v>2491000</v>
      </c>
      <c r="H47" s="25">
        <v>3238300</v>
      </c>
      <c r="I47" s="22" t="s">
        <v>206</v>
      </c>
      <c r="J47" s="21" t="s">
        <v>23</v>
      </c>
      <c r="K47" s="22" t="s">
        <v>206</v>
      </c>
      <c r="L47" s="21" t="s">
        <v>25</v>
      </c>
    </row>
    <row r="48" spans="1:12" x14ac:dyDescent="0.2">
      <c r="A48" s="2">
        <f t="shared" si="1"/>
        <v>47</v>
      </c>
      <c r="B48" s="5" t="str">
        <f>HYPERLINK("http://cipapp.sandiego.gov/CIPDetail.aspx?ID="&amp;FY20_Published[[#This Row],[Project Number]],C48)</f>
        <v>Sage Canyon NP Concession Bldg-Develop</v>
      </c>
      <c r="C48" s="19" t="s">
        <v>83</v>
      </c>
      <c r="D48" s="21" t="s">
        <v>117</v>
      </c>
      <c r="E48" s="21" t="s">
        <v>31</v>
      </c>
      <c r="F48" s="21" t="s">
        <v>21</v>
      </c>
      <c r="G48" s="25">
        <v>2480850.67</v>
      </c>
      <c r="H48" s="25">
        <v>4010500.3</v>
      </c>
      <c r="I48" s="22" t="s">
        <v>206</v>
      </c>
      <c r="J48" s="21" t="s">
        <v>26</v>
      </c>
      <c r="K48" s="22" t="s">
        <v>206</v>
      </c>
      <c r="L48" s="21" t="s">
        <v>23</v>
      </c>
    </row>
    <row r="49" spans="1:12" x14ac:dyDescent="0.2">
      <c r="A49" s="2">
        <f t="shared" si="1"/>
        <v>48</v>
      </c>
      <c r="B49" s="5" t="str">
        <f>HYPERLINK("http://cipapp.sandiego.gov/CIPDetail.aspx?ID="&amp;FY20_Published[[#This Row],[Project Number]],C49)</f>
        <v>AC Water &amp; Sewer Group 1049 (S)</v>
      </c>
      <c r="C49" s="11" t="s">
        <v>232</v>
      </c>
      <c r="D49" s="21" t="s">
        <v>156</v>
      </c>
      <c r="E49" s="21" t="s">
        <v>32</v>
      </c>
      <c r="F49" s="21" t="s">
        <v>0</v>
      </c>
      <c r="G49" s="25">
        <v>2404400</v>
      </c>
      <c r="H49" s="25">
        <v>3472000</v>
      </c>
      <c r="I49" s="22" t="s">
        <v>206</v>
      </c>
      <c r="J49" s="21" t="s">
        <v>24</v>
      </c>
      <c r="K49" s="22" t="s">
        <v>206</v>
      </c>
      <c r="L49" s="21" t="s">
        <v>26</v>
      </c>
    </row>
    <row r="50" spans="1:12" x14ac:dyDescent="0.2">
      <c r="A50" s="2">
        <f t="shared" si="1"/>
        <v>49</v>
      </c>
      <c r="B50" s="5" t="str">
        <f>HYPERLINK("http://cipapp.sandiego.gov/CIPDetail.aspx?ID="&amp;FY20_Published[[#This Row],[Project Number]],C50)</f>
        <v>Mission Bay Athletic Comfort Station Mod</v>
      </c>
      <c r="C50" s="19" t="s">
        <v>80</v>
      </c>
      <c r="D50" s="21" t="s">
        <v>114</v>
      </c>
      <c r="E50" s="21" t="s">
        <v>31</v>
      </c>
      <c r="F50" s="21" t="s">
        <v>0</v>
      </c>
      <c r="G50" s="25">
        <v>2316000</v>
      </c>
      <c r="H50" s="25">
        <v>3342000</v>
      </c>
      <c r="I50" s="22" t="s">
        <v>63</v>
      </c>
      <c r="J50" s="21" t="s">
        <v>25</v>
      </c>
      <c r="K50" s="22" t="s">
        <v>206</v>
      </c>
      <c r="L50" s="21" t="s">
        <v>24</v>
      </c>
    </row>
    <row r="51" spans="1:12" x14ac:dyDescent="0.2">
      <c r="A51" s="2">
        <f t="shared" si="1"/>
        <v>50</v>
      </c>
      <c r="B51" s="5" t="str">
        <f>HYPERLINK("http://cipapp.sandiego.gov/CIPDetail.aspx?ID="&amp;FY20_Published[[#This Row],[Project Number]],C51)</f>
        <v>Jamacha Lomita Storm Drain</v>
      </c>
      <c r="C51" s="19" t="s">
        <v>233</v>
      </c>
      <c r="D51" s="21" t="s">
        <v>191</v>
      </c>
      <c r="E51" s="21" t="s">
        <v>61</v>
      </c>
      <c r="F51" s="21" t="s">
        <v>0</v>
      </c>
      <c r="G51" s="25">
        <v>2263000</v>
      </c>
      <c r="H51" s="25">
        <v>3520903</v>
      </c>
      <c r="I51" s="22" t="s">
        <v>206</v>
      </c>
      <c r="J51" s="21" t="s">
        <v>26</v>
      </c>
      <c r="K51" s="22" t="s">
        <v>206</v>
      </c>
      <c r="L51" s="21" t="s">
        <v>23</v>
      </c>
    </row>
    <row r="52" spans="1:12" x14ac:dyDescent="0.2">
      <c r="A52" s="2">
        <f t="shared" si="1"/>
        <v>51</v>
      </c>
      <c r="B52" s="5" t="str">
        <f>HYPERLINK("http://cipapp.sandiego.gov/CIPDetail.aspx?ID="&amp;FY20_Published[[#This Row],[Project Number]],C52)</f>
        <v>MBC Operations Blding Roof Repl</v>
      </c>
      <c r="C52" s="19" t="s">
        <v>234</v>
      </c>
      <c r="D52" s="21" t="s">
        <v>184</v>
      </c>
      <c r="E52" s="21" t="s">
        <v>32</v>
      </c>
      <c r="F52" s="21" t="s">
        <v>21</v>
      </c>
      <c r="G52" s="25">
        <v>2194200</v>
      </c>
      <c r="H52" s="25">
        <v>3160000</v>
      </c>
      <c r="I52" s="22" t="s">
        <v>206</v>
      </c>
      <c r="J52" s="21" t="s">
        <v>24</v>
      </c>
      <c r="K52" s="22" t="s">
        <v>206</v>
      </c>
      <c r="L52" s="21" t="s">
        <v>24</v>
      </c>
    </row>
    <row r="53" spans="1:12" x14ac:dyDescent="0.2">
      <c r="A53" s="2">
        <f t="shared" si="1"/>
        <v>52</v>
      </c>
      <c r="B53" s="5" t="str">
        <f>HYPERLINK("http://cipapp.sandiego.gov/CIPDetail.aspx?ID="&amp;FY20_Published[[#This Row],[Project Number]],C53)</f>
        <v>EMTS Boat Dock Esplanade</v>
      </c>
      <c r="C53" s="19" t="s">
        <v>30</v>
      </c>
      <c r="D53" s="21" t="s">
        <v>28</v>
      </c>
      <c r="E53" s="21" t="s">
        <v>32</v>
      </c>
      <c r="F53" s="21" t="s">
        <v>0</v>
      </c>
      <c r="G53" s="25">
        <v>2160380</v>
      </c>
      <c r="H53" s="25">
        <v>3430851</v>
      </c>
      <c r="I53" s="22" t="s">
        <v>63</v>
      </c>
      <c r="J53" s="21" t="s">
        <v>23</v>
      </c>
      <c r="K53" s="22" t="s">
        <v>206</v>
      </c>
      <c r="L53" s="21" t="s">
        <v>24</v>
      </c>
    </row>
    <row r="54" spans="1:12" x14ac:dyDescent="0.2">
      <c r="A54" s="2">
        <f t="shared" si="1"/>
        <v>53</v>
      </c>
      <c r="B54" s="5" t="str">
        <f>HYPERLINK("http://cipapp.sandiego.gov/CIPDetail.aspx?ID="&amp;FY20_Published[[#This Row],[Project Number]],C54)</f>
        <v>Bay Ho Improv 2 (W)</v>
      </c>
      <c r="C54" s="19" t="s">
        <v>235</v>
      </c>
      <c r="D54" s="21" t="s">
        <v>165</v>
      </c>
      <c r="E54" s="21" t="s">
        <v>32</v>
      </c>
      <c r="F54" s="21" t="s">
        <v>0</v>
      </c>
      <c r="G54" s="25">
        <v>2146300</v>
      </c>
      <c r="H54" s="25">
        <v>3193300</v>
      </c>
      <c r="I54" s="22" t="s">
        <v>206</v>
      </c>
      <c r="J54" s="21" t="s">
        <v>24</v>
      </c>
      <c r="K54" s="22" t="s">
        <v>206</v>
      </c>
      <c r="L54" s="21" t="s">
        <v>23</v>
      </c>
    </row>
    <row r="55" spans="1:12" x14ac:dyDescent="0.2">
      <c r="A55" s="2">
        <f t="shared" si="1"/>
        <v>54</v>
      </c>
      <c r="B55" s="5" t="str">
        <f>HYPERLINK("http://cipapp.sandiego.gov/CIPDetail.aspx?ID="&amp;FY20_Published[[#This Row],[Project Number]],C55)</f>
        <v>Encanto Improv 2 (W)</v>
      </c>
      <c r="C55" s="19" t="s">
        <v>236</v>
      </c>
      <c r="D55" s="21" t="s">
        <v>163</v>
      </c>
      <c r="E55" s="21" t="s">
        <v>32</v>
      </c>
      <c r="F55" s="21" t="s">
        <v>0</v>
      </c>
      <c r="G55" s="25">
        <v>2128300</v>
      </c>
      <c r="H55" s="25">
        <v>3121500</v>
      </c>
      <c r="I55" s="22" t="s">
        <v>206</v>
      </c>
      <c r="J55" s="21" t="s">
        <v>24</v>
      </c>
      <c r="K55" s="22" t="s">
        <v>206</v>
      </c>
      <c r="L55" s="21" t="s">
        <v>23</v>
      </c>
    </row>
    <row r="56" spans="1:12" x14ac:dyDescent="0.2">
      <c r="A56" s="2">
        <f t="shared" si="1"/>
        <v>55</v>
      </c>
      <c r="B56" s="5" t="str">
        <f>HYPERLINK("http://cipapp.sandiego.gov/CIPDetail.aspx?ID="&amp;FY20_Published[[#This Row],[Project Number]],C56)</f>
        <v>Sidewalk Replacement Group 1903-SE &amp; CH</v>
      </c>
      <c r="C56" s="19" t="s">
        <v>19</v>
      </c>
      <c r="D56" s="21" t="s">
        <v>16</v>
      </c>
      <c r="E56" s="21" t="s">
        <v>62</v>
      </c>
      <c r="F56" s="21" t="s">
        <v>0</v>
      </c>
      <c r="G56" s="25">
        <v>1998000</v>
      </c>
      <c r="H56" s="25">
        <v>2596997</v>
      </c>
      <c r="I56" s="22" t="s">
        <v>63</v>
      </c>
      <c r="J56" s="21" t="s">
        <v>23</v>
      </c>
      <c r="K56" s="22" t="s">
        <v>206</v>
      </c>
      <c r="L56" s="21" t="s">
        <v>24</v>
      </c>
    </row>
    <row r="57" spans="1:12" x14ac:dyDescent="0.2">
      <c r="A57" s="2">
        <f t="shared" si="1"/>
        <v>56</v>
      </c>
      <c r="B57" s="5" t="str">
        <f>HYPERLINK("http://cipapp.sandiego.gov/CIPDetail.aspx?ID="&amp;FY20_Published[[#This Row],[Project Number]],C57)</f>
        <v>Lincoln Park Improv 1 (W)</v>
      </c>
      <c r="C57" s="19" t="s">
        <v>237</v>
      </c>
      <c r="D57" s="21" t="s">
        <v>160</v>
      </c>
      <c r="E57" s="21" t="s">
        <v>32</v>
      </c>
      <c r="F57" s="21" t="s">
        <v>0</v>
      </c>
      <c r="G57" s="25">
        <v>1914000</v>
      </c>
      <c r="H57" s="25">
        <v>3165009.2</v>
      </c>
      <c r="I57" s="22" t="s">
        <v>63</v>
      </c>
      <c r="J57" s="21" t="s">
        <v>25</v>
      </c>
      <c r="K57" s="22" t="s">
        <v>206</v>
      </c>
      <c r="L57" s="21" t="s">
        <v>24</v>
      </c>
    </row>
    <row r="58" spans="1:12" x14ac:dyDescent="0.2">
      <c r="A58" s="2">
        <f t="shared" si="1"/>
        <v>57</v>
      </c>
      <c r="B58" s="5" t="str">
        <f>HYPERLINK("http://cipapp.sandiego.gov/CIPDetail.aspx?ID="&amp;FY20_Published[[#This Row],[Project Number]],C58)</f>
        <v>Cañon Street Pocket Park</v>
      </c>
      <c r="C58" s="19" t="s">
        <v>18</v>
      </c>
      <c r="D58" s="21" t="s">
        <v>17</v>
      </c>
      <c r="E58" s="21" t="s">
        <v>31</v>
      </c>
      <c r="F58" s="21" t="s">
        <v>0</v>
      </c>
      <c r="G58" s="25">
        <v>1900000</v>
      </c>
      <c r="H58" s="25">
        <v>3404967.9</v>
      </c>
      <c r="I58" s="22" t="s">
        <v>63</v>
      </c>
      <c r="J58" s="21" t="s">
        <v>23</v>
      </c>
      <c r="K58" s="22" t="s">
        <v>206</v>
      </c>
      <c r="L58" s="21" t="s">
        <v>24</v>
      </c>
    </row>
    <row r="59" spans="1:12" x14ac:dyDescent="0.2">
      <c r="A59" s="2">
        <f t="shared" si="1"/>
        <v>58</v>
      </c>
      <c r="B59" s="5" t="str">
        <f>HYPERLINK("http://cipapp.sandiego.gov/CIPDetail.aspx?ID="&amp;FY20_Published[[#This Row],[Project Number]],C59)</f>
        <v>West Sycamore Staging Area</v>
      </c>
      <c r="C59" s="19" t="s">
        <v>87</v>
      </c>
      <c r="D59" s="21" t="s">
        <v>122</v>
      </c>
      <c r="E59" s="21" t="s">
        <v>31</v>
      </c>
      <c r="F59" s="21" t="s">
        <v>0</v>
      </c>
      <c r="G59" s="25">
        <v>1893000</v>
      </c>
      <c r="H59" s="25">
        <v>3170000</v>
      </c>
      <c r="I59" s="22" t="s">
        <v>206</v>
      </c>
      <c r="J59" s="21" t="s">
        <v>24</v>
      </c>
      <c r="K59" s="22" t="s">
        <v>206</v>
      </c>
      <c r="L59" s="21" t="s">
        <v>23</v>
      </c>
    </row>
    <row r="60" spans="1:12" x14ac:dyDescent="0.2">
      <c r="A60" s="2">
        <f t="shared" si="1"/>
        <v>59</v>
      </c>
      <c r="B60" s="5" t="str">
        <f>HYPERLINK("http://cipapp.sandiego.gov/CIPDetail.aspx?ID="&amp;FY20_Published[[#This Row],[Project Number]],C60)</f>
        <v>El Carmel Comfort Station Improvements</v>
      </c>
      <c r="C60" s="19" t="s">
        <v>86</v>
      </c>
      <c r="D60" s="21" t="s">
        <v>121</v>
      </c>
      <c r="E60" s="21" t="s">
        <v>31</v>
      </c>
      <c r="F60" s="21" t="s">
        <v>0</v>
      </c>
      <c r="G60" s="25">
        <v>1890214</v>
      </c>
      <c r="H60" s="25">
        <v>2909243</v>
      </c>
      <c r="I60" s="22" t="s">
        <v>63</v>
      </c>
      <c r="J60" s="21" t="s">
        <v>25</v>
      </c>
      <c r="K60" s="22" t="s">
        <v>206</v>
      </c>
      <c r="L60" s="21" t="s">
        <v>24</v>
      </c>
    </row>
    <row r="61" spans="1:12" x14ac:dyDescent="0.2">
      <c r="A61" s="2">
        <f t="shared" si="1"/>
        <v>60</v>
      </c>
      <c r="B61" s="5" t="str">
        <f>HYPERLINK("http://cipapp.sandiego.gov/CIPDetail.aspx?ID="&amp;FY20_Published[[#This Row],[Project Number]],C61)</f>
        <v>Undergrounding Resurfacing (SS)</v>
      </c>
      <c r="C61" s="19" t="s">
        <v>238</v>
      </c>
      <c r="D61" s="21" t="s">
        <v>201</v>
      </c>
      <c r="E61" s="21" t="s">
        <v>62</v>
      </c>
      <c r="F61" s="21" t="s">
        <v>0</v>
      </c>
      <c r="G61" s="25">
        <v>1835367.67</v>
      </c>
      <c r="H61" s="25">
        <v>1835367.67</v>
      </c>
      <c r="I61" s="22" t="s">
        <v>63</v>
      </c>
      <c r="J61" s="21" t="s">
        <v>25</v>
      </c>
      <c r="K61" s="22" t="s">
        <v>206</v>
      </c>
      <c r="L61" s="21" t="s">
        <v>26</v>
      </c>
    </row>
    <row r="62" spans="1:12" x14ac:dyDescent="0.2">
      <c r="A62" s="2">
        <f t="shared" si="1"/>
        <v>61</v>
      </c>
      <c r="B62" s="5" t="str">
        <f>HYPERLINK("http://cipapp.sandiego.gov/CIPDetail.aspx?ID="&amp;FY20_Published[[#This Row],[Project Number]],C62)</f>
        <v>Carmel Del Mar NP Comfort Station - Dev</v>
      </c>
      <c r="C62" s="11" t="s">
        <v>65</v>
      </c>
      <c r="D62" s="21" t="s">
        <v>98</v>
      </c>
      <c r="E62" s="21" t="s">
        <v>31</v>
      </c>
      <c r="F62" s="21" t="s">
        <v>0</v>
      </c>
      <c r="G62" s="25">
        <v>1769564</v>
      </c>
      <c r="H62" s="25">
        <v>2931564</v>
      </c>
      <c r="I62" s="22" t="s">
        <v>63</v>
      </c>
      <c r="J62" s="21" t="s">
        <v>23</v>
      </c>
      <c r="K62" s="22" t="s">
        <v>206</v>
      </c>
      <c r="L62" s="21" t="s">
        <v>24</v>
      </c>
    </row>
    <row r="63" spans="1:12" x14ac:dyDescent="0.2">
      <c r="A63" s="2">
        <f t="shared" si="1"/>
        <v>62</v>
      </c>
      <c r="B63" s="5" t="str">
        <f>HYPERLINK("http://cipapp.sandiego.gov/CIPDetail.aspx?ID="&amp;FY20_Published[[#This Row],[Project Number]],C63)</f>
        <v>Lincoln Park Improv 1 (S)</v>
      </c>
      <c r="C63" s="18" t="s">
        <v>239</v>
      </c>
      <c r="D63" s="21" t="s">
        <v>161</v>
      </c>
      <c r="E63" s="21" t="s">
        <v>32</v>
      </c>
      <c r="F63" s="21" t="s">
        <v>0</v>
      </c>
      <c r="G63" s="25">
        <v>1733350</v>
      </c>
      <c r="H63" s="25">
        <v>3480507.8</v>
      </c>
      <c r="I63" s="22" t="s">
        <v>63</v>
      </c>
      <c r="J63" s="21" t="s">
        <v>25</v>
      </c>
      <c r="K63" s="22" t="s">
        <v>206</v>
      </c>
      <c r="L63" s="21" t="s">
        <v>24</v>
      </c>
    </row>
    <row r="64" spans="1:12" x14ac:dyDescent="0.2">
      <c r="A64" s="2">
        <f t="shared" si="1"/>
        <v>63</v>
      </c>
      <c r="B64" s="5" t="str">
        <f>HYPERLINK("http://cipapp.sandiego.gov/CIPDetail.aspx?ID="&amp;FY20_Published[[#This Row],[Project Number]],C64)</f>
        <v>El Camino Real Pipeline North</v>
      </c>
      <c r="C64" s="19" t="s">
        <v>240</v>
      </c>
      <c r="D64" s="21" t="s">
        <v>186</v>
      </c>
      <c r="E64" s="21" t="s">
        <v>32</v>
      </c>
      <c r="F64" s="21" t="s">
        <v>0</v>
      </c>
      <c r="G64" s="25">
        <v>1710000</v>
      </c>
      <c r="H64" s="25">
        <v>2625000</v>
      </c>
      <c r="I64" s="22" t="s">
        <v>206</v>
      </c>
      <c r="J64" s="21" t="s">
        <v>24</v>
      </c>
      <c r="K64" s="22" t="s">
        <v>206</v>
      </c>
      <c r="L64" s="21" t="s">
        <v>23</v>
      </c>
    </row>
    <row r="65" spans="1:12" x14ac:dyDescent="0.2">
      <c r="A65" s="2">
        <f t="shared" si="1"/>
        <v>64</v>
      </c>
      <c r="B65" s="5" t="str">
        <f>HYPERLINK("http://cipapp.sandiego.gov/CIPDetail.aspx?ID="&amp;FY20_Published[[#This Row],[Project Number]],C65)</f>
        <v>Sewer &amp; AC Water Group 793A (W)</v>
      </c>
      <c r="C65" s="19" t="s">
        <v>72</v>
      </c>
      <c r="D65" s="21" t="s">
        <v>106</v>
      </c>
      <c r="E65" s="21" t="s">
        <v>32</v>
      </c>
      <c r="F65" s="21" t="s">
        <v>0</v>
      </c>
      <c r="G65" s="25">
        <v>1705700</v>
      </c>
      <c r="H65" s="25">
        <v>2501700</v>
      </c>
      <c r="I65" s="22" t="s">
        <v>63</v>
      </c>
      <c r="J65" s="21" t="s">
        <v>23</v>
      </c>
      <c r="K65" s="22" t="s">
        <v>206</v>
      </c>
      <c r="L65" s="21" t="s">
        <v>24</v>
      </c>
    </row>
    <row r="66" spans="1:12" x14ac:dyDescent="0.2">
      <c r="A66" s="2">
        <f t="shared" si="1"/>
        <v>65</v>
      </c>
      <c r="B66" s="5" t="str">
        <f>HYPERLINK("http://cipapp.sandiego.gov/CIPDetail.aspx?ID="&amp;FY20_Published[[#This Row],[Project Number]],C66)</f>
        <v>DeAnza North East Parking Lot</v>
      </c>
      <c r="C66" s="18" t="s">
        <v>74</v>
      </c>
      <c r="D66" s="21" t="s">
        <v>108</v>
      </c>
      <c r="E66" s="21" t="s">
        <v>31</v>
      </c>
      <c r="F66" s="21" t="s">
        <v>21</v>
      </c>
      <c r="G66" s="25">
        <v>1626716</v>
      </c>
      <c r="H66" s="25">
        <v>2581000</v>
      </c>
      <c r="I66" s="22" t="s">
        <v>206</v>
      </c>
      <c r="J66" s="21" t="s">
        <v>24</v>
      </c>
      <c r="K66" s="22" t="s">
        <v>206</v>
      </c>
      <c r="L66" s="21" t="s">
        <v>23</v>
      </c>
    </row>
    <row r="67" spans="1:12" x14ac:dyDescent="0.2">
      <c r="A67" s="2">
        <f t="shared" ref="A67:A98" si="2">A66+1</f>
        <v>66</v>
      </c>
      <c r="B67" s="5" t="str">
        <f>HYPERLINK("http://cipapp.sandiego.gov/CIPDetail.aspx?ID="&amp;FY20_Published[[#This Row],[Project Number]],C67)</f>
        <v>AC Water &amp; Sewer Group 1040 (S)</v>
      </c>
      <c r="C67" s="21" t="s">
        <v>40</v>
      </c>
      <c r="D67" s="21" t="s">
        <v>39</v>
      </c>
      <c r="E67" s="21" t="s">
        <v>32</v>
      </c>
      <c r="F67" s="21" t="s">
        <v>0</v>
      </c>
      <c r="G67" s="25">
        <v>1568500</v>
      </c>
      <c r="H67" s="25">
        <v>3537687.24</v>
      </c>
      <c r="I67" s="22" t="s">
        <v>63</v>
      </c>
      <c r="J67" s="21" t="s">
        <v>25</v>
      </c>
      <c r="K67" s="22" t="s">
        <v>206</v>
      </c>
      <c r="L67" s="21" t="s">
        <v>23</v>
      </c>
    </row>
    <row r="68" spans="1:12" x14ac:dyDescent="0.2">
      <c r="A68" s="2">
        <f t="shared" si="2"/>
        <v>67</v>
      </c>
      <c r="B68" s="5" t="str">
        <f>HYPERLINK("http://cipapp.sandiego.gov/CIPDetail.aspx?ID="&amp;FY20_Published[[#This Row],[Project Number]],C68)</f>
        <v>Green Infrastructure Group 1014</v>
      </c>
      <c r="C68" s="18" t="s">
        <v>241</v>
      </c>
      <c r="D68" s="21" t="s">
        <v>189</v>
      </c>
      <c r="E68" s="21" t="s">
        <v>61</v>
      </c>
      <c r="F68" s="21" t="s">
        <v>0</v>
      </c>
      <c r="G68" s="25">
        <v>1529600</v>
      </c>
      <c r="H68" s="25">
        <v>2701735.8</v>
      </c>
      <c r="I68" s="22" t="s">
        <v>206</v>
      </c>
      <c r="J68" s="21" t="s">
        <v>24</v>
      </c>
      <c r="K68" s="22" t="s">
        <v>206</v>
      </c>
      <c r="L68" s="21" t="s">
        <v>23</v>
      </c>
    </row>
    <row r="69" spans="1:12" x14ac:dyDescent="0.2">
      <c r="A69" s="2">
        <f t="shared" si="2"/>
        <v>68</v>
      </c>
      <c r="B69" s="5" t="str">
        <f>HYPERLINK("http://cipapp.sandiego.gov/CIPDetail.aspx?ID="&amp;FY20_Published[[#This Row],[Project Number]],C69)</f>
        <v>Miramar Reservoir Recreation Facilities</v>
      </c>
      <c r="C69" s="19" t="s">
        <v>242</v>
      </c>
      <c r="D69" s="21" t="s">
        <v>95</v>
      </c>
      <c r="E69" s="21" t="s">
        <v>32</v>
      </c>
      <c r="F69" s="21" t="s">
        <v>0</v>
      </c>
      <c r="G69" s="25">
        <v>1500000</v>
      </c>
      <c r="H69" s="25">
        <v>2000000</v>
      </c>
      <c r="I69" s="22" t="s">
        <v>206</v>
      </c>
      <c r="J69" s="21" t="s">
        <v>23</v>
      </c>
      <c r="K69" s="22" t="s">
        <v>206</v>
      </c>
      <c r="L69" s="21" t="s">
        <v>25</v>
      </c>
    </row>
    <row r="70" spans="1:12" x14ac:dyDescent="0.2">
      <c r="A70" s="2">
        <f t="shared" si="2"/>
        <v>69</v>
      </c>
      <c r="B70" s="5" t="str">
        <f>HYPERLINK("http://cipapp.sandiego.gov/CIPDetail.aspx?ID="&amp;FY20_Published[[#This Row],[Project Number]],C70)</f>
        <v>El Cajon Blvd HAWKS</v>
      </c>
      <c r="C70" s="18" t="s">
        <v>243</v>
      </c>
      <c r="D70" s="21" t="s">
        <v>197</v>
      </c>
      <c r="E70" s="21" t="s">
        <v>62</v>
      </c>
      <c r="F70" s="21" t="s">
        <v>0</v>
      </c>
      <c r="G70" s="25">
        <v>1493490</v>
      </c>
      <c r="H70" s="25">
        <v>1870890</v>
      </c>
      <c r="I70" s="22" t="s">
        <v>63</v>
      </c>
      <c r="J70" s="21" t="s">
        <v>25</v>
      </c>
      <c r="K70" s="22" t="s">
        <v>206</v>
      </c>
      <c r="L70" s="21" t="s">
        <v>24</v>
      </c>
    </row>
    <row r="71" spans="1:12" x14ac:dyDescent="0.2">
      <c r="A71" s="2">
        <f t="shared" si="2"/>
        <v>70</v>
      </c>
      <c r="B71" s="5" t="str">
        <f>HYPERLINK("http://cipapp.sandiego.gov/CIPDetail.aspx?ID="&amp;FY20_Published[[#This Row],[Project Number]],C71)</f>
        <v>Crown Point Playground Improvements</v>
      </c>
      <c r="C71" s="19" t="s">
        <v>46</v>
      </c>
      <c r="D71" s="21" t="s">
        <v>45</v>
      </c>
      <c r="E71" s="21" t="s">
        <v>31</v>
      </c>
      <c r="F71" s="21" t="s">
        <v>0</v>
      </c>
      <c r="G71" s="25">
        <v>1464516</v>
      </c>
      <c r="H71" s="25">
        <v>2708500</v>
      </c>
      <c r="I71" s="22" t="s">
        <v>63</v>
      </c>
      <c r="J71" s="21" t="s">
        <v>25</v>
      </c>
      <c r="K71" s="22" t="s">
        <v>206</v>
      </c>
      <c r="L71" s="21" t="s">
        <v>26</v>
      </c>
    </row>
    <row r="72" spans="1:12" x14ac:dyDescent="0.2">
      <c r="A72" s="2">
        <f t="shared" si="2"/>
        <v>71</v>
      </c>
      <c r="B72" s="5" t="str">
        <f>HYPERLINK("http://cipapp.sandiego.gov/CIPDetail.aspx?ID="&amp;FY20_Published[[#This Row],[Project Number]],C72)</f>
        <v>Sunset Point Comfort Station Imp</v>
      </c>
      <c r="C72" s="19" t="s">
        <v>244</v>
      </c>
      <c r="D72" s="21" t="s">
        <v>149</v>
      </c>
      <c r="E72" s="21" t="s">
        <v>31</v>
      </c>
      <c r="F72" s="21" t="s">
        <v>0</v>
      </c>
      <c r="G72" s="25">
        <v>1349090</v>
      </c>
      <c r="H72" s="25">
        <v>2238000</v>
      </c>
      <c r="I72" s="22" t="s">
        <v>63</v>
      </c>
      <c r="J72" s="21" t="s">
        <v>25</v>
      </c>
      <c r="K72" s="22" t="s">
        <v>206</v>
      </c>
      <c r="L72" s="21" t="s">
        <v>26</v>
      </c>
    </row>
    <row r="73" spans="1:12" x14ac:dyDescent="0.2">
      <c r="A73" s="2">
        <f t="shared" si="2"/>
        <v>72</v>
      </c>
      <c r="B73" s="5" t="str">
        <f>HYPERLINK("http://cipapp.sandiego.gov/CIPDetail.aspx?ID="&amp;FY20_Published[[#This Row],[Project Number]],C73)</f>
        <v>Rancho Bernardo CP Dog Park</v>
      </c>
      <c r="C73" s="19" t="s">
        <v>245</v>
      </c>
      <c r="D73" s="21" t="s">
        <v>153</v>
      </c>
      <c r="E73" s="21" t="s">
        <v>31</v>
      </c>
      <c r="F73" s="21" t="s">
        <v>0</v>
      </c>
      <c r="G73" s="25">
        <v>1328000</v>
      </c>
      <c r="H73" s="25">
        <v>2065451</v>
      </c>
      <c r="I73" s="22" t="s">
        <v>206</v>
      </c>
      <c r="J73" s="21" t="s">
        <v>24</v>
      </c>
      <c r="K73" s="22" t="s">
        <v>206</v>
      </c>
      <c r="L73" s="21" t="s">
        <v>23</v>
      </c>
    </row>
    <row r="74" spans="1:12" x14ac:dyDescent="0.2">
      <c r="A74" s="2">
        <f t="shared" si="2"/>
        <v>73</v>
      </c>
      <c r="B74" s="5" t="str">
        <f>HYPERLINK("http://cipapp.sandiego.gov/CIPDetail.aspx?ID="&amp;FY20_Published[[#This Row],[Project Number]],C74)</f>
        <v>Accelerated Sewer Referral Group 847</v>
      </c>
      <c r="C74" s="19" t="s">
        <v>246</v>
      </c>
      <c r="D74" s="21" t="s">
        <v>159</v>
      </c>
      <c r="E74" s="21" t="s">
        <v>32</v>
      </c>
      <c r="F74" s="21" t="s">
        <v>0</v>
      </c>
      <c r="G74" s="25">
        <v>1242900</v>
      </c>
      <c r="H74" s="25">
        <v>2028300</v>
      </c>
      <c r="I74" s="22" t="s">
        <v>206</v>
      </c>
      <c r="J74" s="21" t="s">
        <v>24</v>
      </c>
      <c r="K74" s="22" t="s">
        <v>206</v>
      </c>
      <c r="L74" s="21" t="s">
        <v>23</v>
      </c>
    </row>
    <row r="75" spans="1:12" x14ac:dyDescent="0.2">
      <c r="A75" s="2">
        <f t="shared" si="2"/>
        <v>74</v>
      </c>
      <c r="B75" s="5" t="str">
        <f>HYPERLINK("http://cipapp.sandiego.gov/CIPDetail.aspx?ID="&amp;FY20_Published[[#This Row],[Project Number]],C75)</f>
        <v>Carmel Mission NP Comfort Station Develo</v>
      </c>
      <c r="C75" s="19" t="s">
        <v>90</v>
      </c>
      <c r="D75" s="21" t="s">
        <v>125</v>
      </c>
      <c r="E75" s="21" t="s">
        <v>31</v>
      </c>
      <c r="F75" s="21" t="s">
        <v>0</v>
      </c>
      <c r="G75" s="25">
        <v>1227900</v>
      </c>
      <c r="H75" s="25">
        <v>2008000</v>
      </c>
      <c r="I75" s="22" t="s">
        <v>63</v>
      </c>
      <c r="J75" s="21" t="s">
        <v>25</v>
      </c>
      <c r="K75" s="22" t="s">
        <v>206</v>
      </c>
      <c r="L75" s="21" t="s">
        <v>24</v>
      </c>
    </row>
    <row r="76" spans="1:12" x14ac:dyDescent="0.2">
      <c r="A76" s="2">
        <f t="shared" si="2"/>
        <v>75</v>
      </c>
      <c r="B76" s="5" t="str">
        <f>HYPERLINK("http://cipapp.sandiego.gov/CIPDetail.aspx?ID="&amp;FY20_Published[[#This Row],[Project Number]],C76)</f>
        <v>Ocean Air CP Comfort Station &amp; Park Impr</v>
      </c>
      <c r="C76" s="19" t="s">
        <v>53</v>
      </c>
      <c r="D76" s="21" t="s">
        <v>52</v>
      </c>
      <c r="E76" s="21" t="s">
        <v>31</v>
      </c>
      <c r="F76" s="21" t="s">
        <v>0</v>
      </c>
      <c r="G76" s="25">
        <v>1223021</v>
      </c>
      <c r="H76" s="25">
        <v>2181793</v>
      </c>
      <c r="I76" s="22" t="s">
        <v>63</v>
      </c>
      <c r="J76" s="21" t="s">
        <v>23</v>
      </c>
      <c r="K76" s="22" t="s">
        <v>206</v>
      </c>
      <c r="L76" s="21" t="s">
        <v>24</v>
      </c>
    </row>
    <row r="77" spans="1:12" x14ac:dyDescent="0.2">
      <c r="A77" s="2">
        <f t="shared" si="2"/>
        <v>76</v>
      </c>
      <c r="B77" s="5" t="str">
        <f>HYPERLINK("http://cipapp.sandiego.gov/CIPDetail.aspx?ID="&amp;FY20_Published[[#This Row],[Project Number]],C77)</f>
        <v>Pacific Beach TS Interconnect Upgrade</v>
      </c>
      <c r="C77" s="19" t="s">
        <v>247</v>
      </c>
      <c r="D77" s="21" t="s">
        <v>192</v>
      </c>
      <c r="E77" s="21" t="s">
        <v>62</v>
      </c>
      <c r="F77" s="21" t="s">
        <v>21</v>
      </c>
      <c r="G77" s="25">
        <v>1204430</v>
      </c>
      <c r="H77" s="25">
        <v>2219219</v>
      </c>
      <c r="I77" s="22" t="s">
        <v>206</v>
      </c>
      <c r="J77" s="21" t="s">
        <v>24</v>
      </c>
      <c r="K77" s="22" t="s">
        <v>206</v>
      </c>
      <c r="L77" s="21" t="s">
        <v>23</v>
      </c>
    </row>
    <row r="78" spans="1:12" x14ac:dyDescent="0.2">
      <c r="A78" s="2">
        <f t="shared" si="2"/>
        <v>77</v>
      </c>
      <c r="B78" s="5" t="str">
        <f>HYPERLINK("http://cipapp.sandiego.gov/CIPDetail.aspx?ID="&amp;FY20_Published[[#This Row],[Project Number]],C78)</f>
        <v>Camino Del Rio West &amp; Moore St Median</v>
      </c>
      <c r="C78" s="19" t="s">
        <v>88</v>
      </c>
      <c r="D78" s="21" t="s">
        <v>123</v>
      </c>
      <c r="E78" s="21" t="s">
        <v>62</v>
      </c>
      <c r="F78" s="21" t="s">
        <v>0</v>
      </c>
      <c r="G78" s="25">
        <v>1189000</v>
      </c>
      <c r="H78" s="25">
        <v>1829200</v>
      </c>
      <c r="I78" s="22" t="s">
        <v>63</v>
      </c>
      <c r="J78" s="21" t="s">
        <v>23</v>
      </c>
      <c r="K78" s="22" t="s">
        <v>206</v>
      </c>
      <c r="L78" s="21" t="s">
        <v>24</v>
      </c>
    </row>
    <row r="79" spans="1:12" x14ac:dyDescent="0.2">
      <c r="A79" s="2">
        <f t="shared" si="2"/>
        <v>78</v>
      </c>
      <c r="B79" s="5" t="str">
        <f>HYPERLINK("http://cipapp.sandiego.gov/CIPDetail.aspx?ID="&amp;FY20_Published[[#This Row],[Project Number]],C79)</f>
        <v>Carmel Knoll NP-Comfort Station</v>
      </c>
      <c r="C79" s="19" t="s">
        <v>91</v>
      </c>
      <c r="D79" s="21" t="s">
        <v>131</v>
      </c>
      <c r="E79" s="21" t="s">
        <v>31</v>
      </c>
      <c r="F79" s="21" t="s">
        <v>0</v>
      </c>
      <c r="G79" s="25">
        <v>1187000</v>
      </c>
      <c r="H79" s="25">
        <v>2078700</v>
      </c>
      <c r="I79" s="22" t="s">
        <v>63</v>
      </c>
      <c r="J79" s="21" t="s">
        <v>25</v>
      </c>
      <c r="K79" s="22" t="s">
        <v>206</v>
      </c>
      <c r="L79" s="21" t="s">
        <v>26</v>
      </c>
    </row>
    <row r="80" spans="1:12" x14ac:dyDescent="0.2">
      <c r="A80" s="2">
        <f t="shared" si="2"/>
        <v>79</v>
      </c>
      <c r="B80" s="5" t="str">
        <f>HYPERLINK("http://cipapp.sandiego.gov/CIPDetail.aspx?ID="&amp;FY20_Published[[#This Row],[Project Number]],C80)</f>
        <v>Green Infrastructure Group 1027</v>
      </c>
      <c r="C80" s="19" t="s">
        <v>248</v>
      </c>
      <c r="D80" s="21" t="s">
        <v>188</v>
      </c>
      <c r="E80" s="21" t="s">
        <v>61</v>
      </c>
      <c r="F80" s="21" t="s">
        <v>0</v>
      </c>
      <c r="G80" s="25">
        <v>1180190</v>
      </c>
      <c r="H80" s="25">
        <v>1999999.79</v>
      </c>
      <c r="I80" s="22" t="s">
        <v>206</v>
      </c>
      <c r="J80" s="21" t="s">
        <v>24</v>
      </c>
      <c r="K80" s="22" t="s">
        <v>206</v>
      </c>
      <c r="L80" s="21" t="s">
        <v>23</v>
      </c>
    </row>
    <row r="81" spans="1:12" x14ac:dyDescent="0.2">
      <c r="A81" s="2">
        <f t="shared" si="2"/>
        <v>80</v>
      </c>
      <c r="B81" s="5" t="str">
        <f>HYPERLINK("http://cipapp.sandiego.gov/CIPDetail.aspx?ID="&amp;FY20_Published[[#This Row],[Project Number]],C81)</f>
        <v>Solar Implementation @ ETDC Building</v>
      </c>
      <c r="C81" s="11" t="s">
        <v>249</v>
      </c>
      <c r="D81" s="21" t="s">
        <v>177</v>
      </c>
      <c r="E81" s="21" t="s">
        <v>32</v>
      </c>
      <c r="F81" s="21" t="s">
        <v>20</v>
      </c>
      <c r="G81" s="25">
        <v>1164600</v>
      </c>
      <c r="H81" s="25">
        <v>1934000</v>
      </c>
      <c r="I81" s="22" t="s">
        <v>63</v>
      </c>
      <c r="J81" s="21" t="s">
        <v>26</v>
      </c>
      <c r="K81" s="22" t="s">
        <v>206</v>
      </c>
      <c r="L81" s="21" t="s">
        <v>24</v>
      </c>
    </row>
    <row r="82" spans="1:12" x14ac:dyDescent="0.2">
      <c r="A82" s="2">
        <f t="shared" si="2"/>
        <v>81</v>
      </c>
      <c r="B82" s="5" t="str">
        <f>HYPERLINK("http://cipapp.sandiego.gov/CIPDetail.aspx?ID="&amp;FY20_Published[[#This Row],[Project Number]],C82)</f>
        <v>Crown Point Parking Lot Improvements</v>
      </c>
      <c r="C82" s="19" t="s">
        <v>48</v>
      </c>
      <c r="D82" s="21" t="s">
        <v>47</v>
      </c>
      <c r="E82" s="21" t="s">
        <v>31</v>
      </c>
      <c r="F82" s="21" t="s">
        <v>0</v>
      </c>
      <c r="G82" s="25">
        <v>1104516</v>
      </c>
      <c r="H82" s="25">
        <v>1972000</v>
      </c>
      <c r="I82" s="22" t="s">
        <v>63</v>
      </c>
      <c r="J82" s="21" t="s">
        <v>25</v>
      </c>
      <c r="K82" s="22" t="s">
        <v>206</v>
      </c>
      <c r="L82" s="21" t="s">
        <v>26</v>
      </c>
    </row>
    <row r="83" spans="1:12" x14ac:dyDescent="0.2">
      <c r="A83" s="2">
        <f t="shared" si="2"/>
        <v>82</v>
      </c>
      <c r="B83" s="5" t="str">
        <f>HYPERLINK("http://cipapp.sandiego.gov/CIPDetail.aspx?ID="&amp;FY20_Published[[#This Row],[Project Number]],C83)</f>
        <v>Chicano Park Improvements Phase III</v>
      </c>
      <c r="C83" s="19" t="s">
        <v>89</v>
      </c>
      <c r="D83" s="21" t="s">
        <v>124</v>
      </c>
      <c r="E83" s="21" t="s">
        <v>31</v>
      </c>
      <c r="F83" s="21" t="s">
        <v>21</v>
      </c>
      <c r="G83" s="25">
        <v>1088771</v>
      </c>
      <c r="H83" s="25">
        <v>1824321</v>
      </c>
      <c r="I83" s="22" t="s">
        <v>206</v>
      </c>
      <c r="J83" s="21" t="s">
        <v>24</v>
      </c>
      <c r="K83" s="22" t="s">
        <v>206</v>
      </c>
      <c r="L83" s="21" t="s">
        <v>26</v>
      </c>
    </row>
    <row r="84" spans="1:12" x14ac:dyDescent="0.2">
      <c r="A84" s="2">
        <f t="shared" si="2"/>
        <v>83</v>
      </c>
      <c r="B84" s="5" t="str">
        <f>HYPERLINK("http://cipapp.sandiego.gov/CIPDetail.aspx?ID="&amp;FY20_Published[[#This Row],[Project Number]],C84)</f>
        <v>Torrey Pines Rd Ped Hybrid Beacon</v>
      </c>
      <c r="C84" s="19" t="s">
        <v>250</v>
      </c>
      <c r="D84" s="21" t="s">
        <v>196</v>
      </c>
      <c r="E84" s="21" t="s">
        <v>62</v>
      </c>
      <c r="F84" s="21" t="s">
        <v>0</v>
      </c>
      <c r="G84" s="25">
        <v>1077300</v>
      </c>
      <c r="H84" s="25">
        <v>1650400</v>
      </c>
      <c r="I84" s="22" t="s">
        <v>206</v>
      </c>
      <c r="J84" s="21" t="s">
        <v>24</v>
      </c>
      <c r="K84" s="22" t="s">
        <v>206</v>
      </c>
      <c r="L84" s="21" t="s">
        <v>23</v>
      </c>
    </row>
    <row r="85" spans="1:12" x14ac:dyDescent="0.2">
      <c r="A85" s="2">
        <f t="shared" si="2"/>
        <v>84</v>
      </c>
      <c r="B85" s="5" t="str">
        <f>HYPERLINK("http://cipapp.sandiego.gov/CIPDetail.aspx?ID="&amp;FY20_Published[[#This Row],[Project Number]],C85)</f>
        <v>North City Genesee Medians</v>
      </c>
      <c r="C85" s="19" t="s">
        <v>251</v>
      </c>
      <c r="D85" s="21" t="s">
        <v>181</v>
      </c>
      <c r="E85" s="21" t="s">
        <v>32</v>
      </c>
      <c r="F85" s="21" t="s">
        <v>0</v>
      </c>
      <c r="G85" s="25">
        <v>1068564</v>
      </c>
      <c r="H85" s="25">
        <v>1246000</v>
      </c>
      <c r="I85" s="22" t="s">
        <v>206</v>
      </c>
      <c r="J85" s="21" t="s">
        <v>23</v>
      </c>
      <c r="K85" s="22" t="s">
        <v>206</v>
      </c>
      <c r="L85" s="21" t="s">
        <v>25</v>
      </c>
    </row>
    <row r="86" spans="1:12" x14ac:dyDescent="0.2">
      <c r="A86" s="2">
        <f t="shared" si="2"/>
        <v>85</v>
      </c>
      <c r="B86" s="5" t="str">
        <f>HYPERLINK("http://cipapp.sandiego.gov/CIPDetail.aspx?ID="&amp;FY20_Published[[#This Row],[Project Number]],C86)</f>
        <v>Dusty Rhodes Comfort Station Improvement</v>
      </c>
      <c r="C86" s="19" t="s">
        <v>58</v>
      </c>
      <c r="D86" s="21" t="s">
        <v>57</v>
      </c>
      <c r="E86" s="21" t="s">
        <v>31</v>
      </c>
      <c r="F86" s="21" t="s">
        <v>0</v>
      </c>
      <c r="G86" s="25">
        <v>1000000</v>
      </c>
      <c r="H86" s="25">
        <v>1955715</v>
      </c>
      <c r="I86" s="22" t="s">
        <v>206</v>
      </c>
      <c r="J86" s="21" t="s">
        <v>24</v>
      </c>
      <c r="K86" s="22" t="s">
        <v>206</v>
      </c>
      <c r="L86" s="21" t="s">
        <v>23</v>
      </c>
    </row>
    <row r="87" spans="1:12" x14ac:dyDescent="0.2">
      <c r="A87" s="2">
        <f t="shared" si="2"/>
        <v>86</v>
      </c>
      <c r="B87" s="5" t="str">
        <f>HYPERLINK("http://cipapp.sandiego.gov/CIPDetail.aspx?ID="&amp;FY20_Published[[#This Row],[Project Number]],C87)</f>
        <v>Miramar WTP Caustic Pumping System</v>
      </c>
      <c r="C87" s="19" t="s">
        <v>252</v>
      </c>
      <c r="D87" s="21" t="s">
        <v>183</v>
      </c>
      <c r="E87" s="21" t="s">
        <v>32</v>
      </c>
      <c r="F87" s="21" t="s">
        <v>0</v>
      </c>
      <c r="G87" s="25">
        <v>1000000</v>
      </c>
      <c r="H87" s="25">
        <v>1500000</v>
      </c>
      <c r="I87" s="22" t="s">
        <v>206</v>
      </c>
      <c r="J87" s="21" t="s">
        <v>23</v>
      </c>
      <c r="K87" s="22" t="s">
        <v>206</v>
      </c>
      <c r="L87" s="21" t="s">
        <v>25</v>
      </c>
    </row>
    <row r="88" spans="1:12" x14ac:dyDescent="0.2">
      <c r="A88" s="2">
        <f t="shared" si="2"/>
        <v>87</v>
      </c>
      <c r="B88" s="5" t="str">
        <f>HYPERLINK("http://cipapp.sandiego.gov/CIPDetail.aspx?ID="&amp;FY20_Published[[#This Row],[Project Number]],C88)</f>
        <v>Carmel Grove NP-Comfort Station</v>
      </c>
      <c r="C88" s="19" t="s">
        <v>82</v>
      </c>
      <c r="D88" s="21" t="s">
        <v>116</v>
      </c>
      <c r="E88" s="21" t="s">
        <v>31</v>
      </c>
      <c r="F88" s="21" t="s">
        <v>0</v>
      </c>
      <c r="G88" s="25">
        <v>971019</v>
      </c>
      <c r="H88" s="25">
        <v>2061500</v>
      </c>
      <c r="I88" s="22" t="s">
        <v>63</v>
      </c>
      <c r="J88" s="21" t="s">
        <v>25</v>
      </c>
      <c r="K88" s="22" t="s">
        <v>206</v>
      </c>
      <c r="L88" s="21" t="s">
        <v>26</v>
      </c>
    </row>
    <row r="89" spans="1:12" x14ac:dyDescent="0.2">
      <c r="A89" s="2">
        <f t="shared" si="2"/>
        <v>88</v>
      </c>
      <c r="B89" s="5" t="str">
        <f>HYPERLINK("http://cipapp.sandiego.gov/CIPDetail.aspx?ID="&amp;FY20_Published[[#This Row],[Project Number]],C89)</f>
        <v>Solar Implementation @ Chollas Bldg A&amp;B</v>
      </c>
      <c r="C89" s="19" t="s">
        <v>253</v>
      </c>
      <c r="D89" s="21" t="s">
        <v>176</v>
      </c>
      <c r="E89" s="21" t="s">
        <v>32</v>
      </c>
      <c r="F89" s="21" t="s">
        <v>20</v>
      </c>
      <c r="G89" s="25">
        <v>850500</v>
      </c>
      <c r="H89" s="25">
        <v>1413000</v>
      </c>
      <c r="I89" s="22" t="s">
        <v>63</v>
      </c>
      <c r="J89" s="21" t="s">
        <v>26</v>
      </c>
      <c r="K89" s="22" t="s">
        <v>206</v>
      </c>
      <c r="L89" s="21" t="s">
        <v>24</v>
      </c>
    </row>
    <row r="90" spans="1:12" x14ac:dyDescent="0.2">
      <c r="A90" s="2">
        <f t="shared" si="2"/>
        <v>89</v>
      </c>
      <c r="B90" s="5" t="str">
        <f>HYPERLINK("http://cipapp.sandiego.gov/CIPDetail.aspx?ID="&amp;FY20_Published[[#This Row],[Project Number]],C90)</f>
        <v>La Jolla Farms Outfall Repair</v>
      </c>
      <c r="C90" s="19" t="s">
        <v>254</v>
      </c>
      <c r="D90" s="21" t="s">
        <v>190</v>
      </c>
      <c r="E90" s="21" t="s">
        <v>61</v>
      </c>
      <c r="F90" s="21" t="s">
        <v>0</v>
      </c>
      <c r="G90" s="25">
        <v>765000</v>
      </c>
      <c r="H90" s="25">
        <v>2148290</v>
      </c>
      <c r="I90" s="22" t="s">
        <v>63</v>
      </c>
      <c r="J90" s="21" t="s">
        <v>25</v>
      </c>
      <c r="K90" s="22" t="s">
        <v>206</v>
      </c>
      <c r="L90" s="21" t="s">
        <v>23</v>
      </c>
    </row>
    <row r="91" spans="1:12" x14ac:dyDescent="0.2">
      <c r="A91" s="2">
        <f t="shared" si="2"/>
        <v>90</v>
      </c>
      <c r="B91" s="5" t="str">
        <f>HYPERLINK("http://cipapp.sandiego.gov/CIPDetail.aspx?ID="&amp;FY20_Published[[#This Row],[Project Number]],C91)</f>
        <v>Sunset Point Parking Lot Improvements</v>
      </c>
      <c r="C91" s="19" t="s">
        <v>84</v>
      </c>
      <c r="D91" s="21" t="s">
        <v>118</v>
      </c>
      <c r="E91" s="21" t="s">
        <v>31</v>
      </c>
      <c r="F91" s="21" t="s">
        <v>0</v>
      </c>
      <c r="G91" s="25">
        <v>737000</v>
      </c>
      <c r="H91" s="25">
        <v>1155500</v>
      </c>
      <c r="I91" s="22" t="s">
        <v>63</v>
      </c>
      <c r="J91" s="21" t="s">
        <v>25</v>
      </c>
      <c r="K91" s="22" t="s">
        <v>206</v>
      </c>
      <c r="L91" s="21" t="s">
        <v>26</v>
      </c>
    </row>
    <row r="92" spans="1:12" x14ac:dyDescent="0.2">
      <c r="A92" s="2">
        <f t="shared" si="2"/>
        <v>91</v>
      </c>
      <c r="B92" s="5" t="str">
        <f>HYPERLINK("http://cipapp.sandiego.gov/CIPDetail.aspx?ID="&amp;FY20_Published[[#This Row],[Project Number]],C92)</f>
        <v>Mission Valley West Improv 1 (S)</v>
      </c>
      <c r="C92" t="s">
        <v>255</v>
      </c>
      <c r="D92" s="21" t="s">
        <v>171</v>
      </c>
      <c r="E92" s="21" t="s">
        <v>32</v>
      </c>
      <c r="F92" s="21" t="s">
        <v>0</v>
      </c>
      <c r="G92" s="25">
        <v>700776.38</v>
      </c>
      <c r="H92" s="25">
        <v>990196.2</v>
      </c>
      <c r="I92" s="22" t="s">
        <v>63</v>
      </c>
      <c r="J92" s="21" t="s">
        <v>23</v>
      </c>
      <c r="K92" s="22" t="s">
        <v>206</v>
      </c>
      <c r="L92" s="21" t="s">
        <v>26</v>
      </c>
    </row>
    <row r="93" spans="1:12" x14ac:dyDescent="0.2">
      <c r="A93" s="2">
        <f t="shared" si="2"/>
        <v>92</v>
      </c>
      <c r="B93" s="5" t="str">
        <f>HYPERLINK("http://cipapp.sandiego.gov/CIPDetail.aspx?ID="&amp;FY20_Published[[#This Row],[Project Number]],C93)</f>
        <v>Morena Improv 3 (S)</v>
      </c>
      <c r="C93" s="11" t="s">
        <v>60</v>
      </c>
      <c r="D93" s="21" t="s">
        <v>59</v>
      </c>
      <c r="E93" s="21" t="s">
        <v>32</v>
      </c>
      <c r="F93" s="21" t="s">
        <v>0</v>
      </c>
      <c r="G93" s="25">
        <v>656712</v>
      </c>
      <c r="H93" s="25">
        <v>986752</v>
      </c>
      <c r="I93" s="22" t="s">
        <v>63</v>
      </c>
      <c r="J93" s="21" t="s">
        <v>23</v>
      </c>
      <c r="K93" s="22" t="s">
        <v>206</v>
      </c>
      <c r="L93" s="21" t="s">
        <v>24</v>
      </c>
    </row>
    <row r="94" spans="1:12" x14ac:dyDescent="0.2">
      <c r="A94" s="2">
        <f t="shared" si="2"/>
        <v>93</v>
      </c>
      <c r="B94" s="5" t="str">
        <f>HYPERLINK("http://cipapp.sandiego.gov/CIPDetail.aspx?ID="&amp;FY20_Published[[#This Row],[Project Number]],C94)</f>
        <v>Mid-City &amp; Eastern Area Signal Mods</v>
      </c>
      <c r="C94" s="19" t="s">
        <v>29</v>
      </c>
      <c r="D94" s="21" t="s">
        <v>27</v>
      </c>
      <c r="E94" s="21" t="s">
        <v>62</v>
      </c>
      <c r="F94" s="21" t="s">
        <v>0</v>
      </c>
      <c r="G94" s="25">
        <v>620000</v>
      </c>
      <c r="H94" s="25">
        <v>1784593.46</v>
      </c>
      <c r="I94" s="22" t="s">
        <v>63</v>
      </c>
      <c r="J94" s="21" t="s">
        <v>24</v>
      </c>
      <c r="K94" s="22" t="s">
        <v>206</v>
      </c>
      <c r="L94" s="21" t="s">
        <v>24</v>
      </c>
    </row>
    <row r="95" spans="1:12" x14ac:dyDescent="0.2">
      <c r="A95" s="2">
        <f t="shared" si="2"/>
        <v>94</v>
      </c>
      <c r="B95" s="5" t="str">
        <f>HYPERLINK("http://cipapp.sandiego.gov/CIPDetail.aspx?ID="&amp;FY20_Published[[#This Row],[Project Number]],C95)</f>
        <v>El Cajon &amp; Kansas - Traffic Signal</v>
      </c>
      <c r="C95" s="18" t="s">
        <v>256</v>
      </c>
      <c r="D95" s="21" t="s">
        <v>194</v>
      </c>
      <c r="E95" s="21" t="s">
        <v>62</v>
      </c>
      <c r="F95" s="21" t="s">
        <v>0</v>
      </c>
      <c r="G95" s="25">
        <v>608200</v>
      </c>
      <c r="H95" s="25">
        <v>1100000</v>
      </c>
      <c r="I95" s="22" t="s">
        <v>206</v>
      </c>
      <c r="J95" s="21" t="s">
        <v>24</v>
      </c>
      <c r="K95" s="22" t="s">
        <v>206</v>
      </c>
      <c r="L95" s="21" t="s">
        <v>23</v>
      </c>
    </row>
    <row r="96" spans="1:12" x14ac:dyDescent="0.2">
      <c r="A96" s="2">
        <f t="shared" si="2"/>
        <v>95</v>
      </c>
      <c r="B96" s="5" t="str">
        <f>HYPERLINK("http://cipapp.sandiego.gov/CIPDetail.aspx?ID="&amp;FY20_Published[[#This Row],[Project Number]],C96)</f>
        <v>Aquarius &amp; Camino Ruiz Traff. Signal</v>
      </c>
      <c r="C96" s="19" t="s">
        <v>257</v>
      </c>
      <c r="D96" s="21" t="s">
        <v>132</v>
      </c>
      <c r="E96" s="21" t="s">
        <v>62</v>
      </c>
      <c r="F96" s="21" t="s">
        <v>0</v>
      </c>
      <c r="G96" s="25">
        <v>599000</v>
      </c>
      <c r="H96" s="25">
        <v>844400</v>
      </c>
      <c r="I96" s="22" t="s">
        <v>63</v>
      </c>
      <c r="J96" s="21" t="s">
        <v>25</v>
      </c>
      <c r="K96" s="22" t="s">
        <v>206</v>
      </c>
      <c r="L96" s="21" t="s">
        <v>24</v>
      </c>
    </row>
    <row r="97" spans="1:12" x14ac:dyDescent="0.2">
      <c r="A97" s="2">
        <f t="shared" si="2"/>
        <v>96</v>
      </c>
      <c r="B97" s="5" t="str">
        <f>HYPERLINK("http://cipapp.sandiego.gov/CIPDetail.aspx?ID="&amp;FY20_Published[[#This Row],[Project Number]],C97)</f>
        <v>54th-Market to Santa Margarita Sidwlk</v>
      </c>
      <c r="C97" s="19" t="s">
        <v>92</v>
      </c>
      <c r="D97" s="21" t="s">
        <v>136</v>
      </c>
      <c r="E97" s="21" t="s">
        <v>62</v>
      </c>
      <c r="F97" s="21" t="s">
        <v>0</v>
      </c>
      <c r="G97" s="25">
        <v>559900</v>
      </c>
      <c r="H97" s="25">
        <v>1479302.36</v>
      </c>
      <c r="I97" s="22" t="s">
        <v>63</v>
      </c>
      <c r="J97" s="21" t="s">
        <v>23</v>
      </c>
      <c r="K97" s="22" t="s">
        <v>206</v>
      </c>
      <c r="L97" s="21" t="s">
        <v>24</v>
      </c>
    </row>
    <row r="98" spans="1:12" x14ac:dyDescent="0.2">
      <c r="A98" s="2">
        <f t="shared" si="2"/>
        <v>97</v>
      </c>
      <c r="B98" s="5" t="str">
        <f>HYPERLINK("http://cipapp.sandiego.gov/CIPDetail.aspx?ID="&amp;FY20_Published[[#This Row],[Project Number]],C98)</f>
        <v>Signal Mods in Barrio Logan</v>
      </c>
      <c r="C98" s="19" t="s">
        <v>76</v>
      </c>
      <c r="D98" s="21" t="s">
        <v>110</v>
      </c>
      <c r="E98" s="21" t="s">
        <v>62</v>
      </c>
      <c r="F98" s="21" t="s">
        <v>0</v>
      </c>
      <c r="G98" s="25">
        <v>539000</v>
      </c>
      <c r="H98" s="25">
        <v>1000900</v>
      </c>
      <c r="I98" s="22" t="s">
        <v>206</v>
      </c>
      <c r="J98" s="21" t="s">
        <v>24</v>
      </c>
      <c r="K98" s="22" t="s">
        <v>206</v>
      </c>
      <c r="L98" s="21" t="s">
        <v>23</v>
      </c>
    </row>
    <row r="99" spans="1:12" x14ac:dyDescent="0.2">
      <c r="A99" s="2">
        <f t="shared" ref="A99:A125" si="3">A98+1</f>
        <v>98</v>
      </c>
      <c r="B99" s="5" t="str">
        <f>HYPERLINK("http://cipapp.sandiego.gov/CIPDetail.aspx?ID="&amp;FY20_Published[[#This Row],[Project Number]],C99)</f>
        <v>Mercado Dr at Del Mar Hghts TS</v>
      </c>
      <c r="C99" s="11" t="s">
        <v>258</v>
      </c>
      <c r="D99" s="21" t="s">
        <v>199</v>
      </c>
      <c r="E99" s="21" t="s">
        <v>62</v>
      </c>
      <c r="F99" s="21" t="s">
        <v>0</v>
      </c>
      <c r="G99" s="25">
        <v>530280</v>
      </c>
      <c r="H99" s="25">
        <v>960600</v>
      </c>
      <c r="I99" s="22" t="s">
        <v>63</v>
      </c>
      <c r="J99" s="21" t="s">
        <v>25</v>
      </c>
      <c r="K99" s="22" t="s">
        <v>206</v>
      </c>
      <c r="L99" s="21" t="s">
        <v>26</v>
      </c>
    </row>
    <row r="100" spans="1:12" x14ac:dyDescent="0.2">
      <c r="A100" s="2">
        <f t="shared" si="3"/>
        <v>99</v>
      </c>
      <c r="B100" s="5" t="str">
        <f>HYPERLINK("http://cipapp.sandiego.gov/CIPDetail.aspx?ID="&amp;FY20_Published[[#This Row],[Project Number]],C100)</f>
        <v>Dusty Rhodes Parking Lot Improvements</v>
      </c>
      <c r="C100" t="s">
        <v>259</v>
      </c>
      <c r="D100" s="21" t="s">
        <v>147</v>
      </c>
      <c r="E100" s="21" t="s">
        <v>31</v>
      </c>
      <c r="F100" s="21" t="s">
        <v>0</v>
      </c>
      <c r="G100" s="25">
        <v>500000</v>
      </c>
      <c r="H100" s="25">
        <v>1199400</v>
      </c>
      <c r="I100" s="22" t="s">
        <v>206</v>
      </c>
      <c r="J100" s="21" t="s">
        <v>24</v>
      </c>
      <c r="K100" s="22" t="s">
        <v>206</v>
      </c>
      <c r="L100" s="21" t="s">
        <v>23</v>
      </c>
    </row>
    <row r="101" spans="1:12" x14ac:dyDescent="0.2">
      <c r="A101" s="2">
        <f t="shared" si="3"/>
        <v>100</v>
      </c>
      <c r="B101" s="5" t="str">
        <f>HYPERLINK("http://cipapp.sandiego.gov/CIPDetail.aspx?ID="&amp;FY20_Published[[#This Row],[Project Number]],C101)</f>
        <v>Redwood Village Standpipe Main Replcm.</v>
      </c>
      <c r="C101" s="19" t="s">
        <v>70</v>
      </c>
      <c r="D101" s="21" t="s">
        <v>103</v>
      </c>
      <c r="E101" s="21" t="s">
        <v>32</v>
      </c>
      <c r="F101" s="21" t="s">
        <v>0</v>
      </c>
      <c r="G101" s="25">
        <v>500000</v>
      </c>
      <c r="H101" s="25">
        <v>800000</v>
      </c>
      <c r="I101" s="22" t="s">
        <v>63</v>
      </c>
      <c r="J101" s="21" t="s">
        <v>25</v>
      </c>
      <c r="K101" s="22" t="s">
        <v>206</v>
      </c>
      <c r="L101" s="21" t="s">
        <v>24</v>
      </c>
    </row>
    <row r="102" spans="1:12" x14ac:dyDescent="0.2">
      <c r="A102" s="2">
        <f t="shared" si="3"/>
        <v>101</v>
      </c>
      <c r="B102" s="5" t="str">
        <f>HYPERLINK("http://cipapp.sandiego.gov/CIPDetail.aspx?ID="&amp;FY20_Published[[#This Row],[Project Number]],C102)</f>
        <v>PQPS VFD Replacement Project</v>
      </c>
      <c r="C102" s="19" t="s">
        <v>260</v>
      </c>
      <c r="D102" s="21" t="s">
        <v>134</v>
      </c>
      <c r="E102" s="21" t="s">
        <v>32</v>
      </c>
      <c r="F102" s="21" t="s">
        <v>21</v>
      </c>
      <c r="G102" s="25">
        <v>497000</v>
      </c>
      <c r="H102" s="25">
        <v>771000</v>
      </c>
      <c r="I102" s="22" t="s">
        <v>63</v>
      </c>
      <c r="J102" s="21" t="s">
        <v>25</v>
      </c>
      <c r="K102" s="22" t="s">
        <v>206</v>
      </c>
      <c r="L102" s="21" t="s">
        <v>24</v>
      </c>
    </row>
    <row r="103" spans="1:12" x14ac:dyDescent="0.2">
      <c r="A103" s="2">
        <f t="shared" si="3"/>
        <v>102</v>
      </c>
      <c r="B103" s="5" t="str">
        <f>HYPERLINK("http://cipapp.sandiego.gov/CIPDetail.aspx?ID="&amp;FY20_Published[[#This Row],[Project Number]],C103)</f>
        <v>Old Salt Pool Access Stairs</v>
      </c>
      <c r="C103" s="19" t="s">
        <v>261</v>
      </c>
      <c r="D103" s="21" t="s">
        <v>152</v>
      </c>
      <c r="E103" s="21" t="s">
        <v>31</v>
      </c>
      <c r="F103" s="21" t="s">
        <v>20</v>
      </c>
      <c r="G103" s="25">
        <v>477900</v>
      </c>
      <c r="H103" s="25">
        <v>1198000</v>
      </c>
      <c r="I103" s="22" t="s">
        <v>63</v>
      </c>
      <c r="J103" s="21" t="s">
        <v>23</v>
      </c>
      <c r="K103" s="22" t="s">
        <v>206</v>
      </c>
      <c r="L103" s="21" t="s">
        <v>26</v>
      </c>
    </row>
    <row r="104" spans="1:12" x14ac:dyDescent="0.2">
      <c r="A104" s="2">
        <f t="shared" si="3"/>
        <v>103</v>
      </c>
      <c r="B104" s="5" t="str">
        <f>HYPERLINK("http://cipapp.sandiego.gov/CIPDetail.aspx?ID="&amp;FY20_Published[[#This Row],[Project Number]],C104)</f>
        <v>Valencia Park Improv 4 (S)</v>
      </c>
      <c r="C104" s="19" t="s">
        <v>262</v>
      </c>
      <c r="D104" s="21" t="s">
        <v>178</v>
      </c>
      <c r="E104" s="21" t="s">
        <v>32</v>
      </c>
      <c r="F104" s="21" t="s">
        <v>0</v>
      </c>
      <c r="G104" s="25">
        <v>470300</v>
      </c>
      <c r="H104" s="25">
        <v>736800</v>
      </c>
      <c r="I104" s="22" t="s">
        <v>206</v>
      </c>
      <c r="J104" s="21" t="s">
        <v>26</v>
      </c>
      <c r="K104" s="22" t="s">
        <v>206</v>
      </c>
      <c r="L104" s="21" t="s">
        <v>23</v>
      </c>
    </row>
    <row r="105" spans="1:12" x14ac:dyDescent="0.2">
      <c r="A105" s="2">
        <f t="shared" si="3"/>
        <v>104</v>
      </c>
      <c r="B105" s="5" t="str">
        <f>HYPERLINK("http://cipapp.sandiego.gov/CIPDetail.aspx?ID="&amp;FY20_Published[[#This Row],[Project Number]],C105)</f>
        <v>Tecolote Cyn GC Water Conn</v>
      </c>
      <c r="C105" s="19" t="s">
        <v>263</v>
      </c>
      <c r="D105" s="21" t="s">
        <v>54</v>
      </c>
      <c r="E105" s="21" t="s">
        <v>32</v>
      </c>
      <c r="F105" s="21" t="s">
        <v>0</v>
      </c>
      <c r="G105" s="25">
        <v>450000</v>
      </c>
      <c r="H105" s="25">
        <v>525500</v>
      </c>
      <c r="I105" s="22" t="s">
        <v>206</v>
      </c>
      <c r="J105" s="21" t="s">
        <v>24</v>
      </c>
      <c r="K105" s="22" t="s">
        <v>206</v>
      </c>
      <c r="L105" s="21" t="s">
        <v>23</v>
      </c>
    </row>
    <row r="106" spans="1:12" x14ac:dyDescent="0.2">
      <c r="A106" s="2">
        <f t="shared" si="3"/>
        <v>105</v>
      </c>
      <c r="B106" s="5" t="str">
        <f>HYPERLINK("http://cipapp.sandiego.gov/CIPDetail.aspx?ID="&amp;FY20_Published[[#This Row],[Project Number]],C106)</f>
        <v>Alvarado 2nd Extension Pipeline (BL)</v>
      </c>
      <c r="C106" s="21" t="s">
        <v>264</v>
      </c>
      <c r="D106" s="21" t="s">
        <v>198</v>
      </c>
      <c r="E106" s="21" t="s">
        <v>62</v>
      </c>
      <c r="F106" s="21" t="s">
        <v>0</v>
      </c>
      <c r="G106" s="25">
        <v>438918</v>
      </c>
      <c r="H106" s="25">
        <v>438918</v>
      </c>
      <c r="I106" s="22" t="s">
        <v>63</v>
      </c>
      <c r="J106" s="21" t="s">
        <v>25</v>
      </c>
      <c r="K106" s="22" t="s">
        <v>206</v>
      </c>
      <c r="L106" s="21" t="s">
        <v>26</v>
      </c>
    </row>
    <row r="107" spans="1:12" x14ac:dyDescent="0.2">
      <c r="A107" s="2">
        <f t="shared" si="3"/>
        <v>106</v>
      </c>
      <c r="B107" s="5" t="str">
        <f>HYPERLINK("http://cipapp.sandiego.gov/CIPDetail.aspx?ID="&amp;FY20_Published[[#This Row],[Project Number]],C107)</f>
        <v>31st St &amp; Market St School Traffic Sgnal</v>
      </c>
      <c r="C107" s="19" t="s">
        <v>265</v>
      </c>
      <c r="D107" s="21" t="s">
        <v>105</v>
      </c>
      <c r="E107" s="21" t="s">
        <v>62</v>
      </c>
      <c r="F107" s="21" t="s">
        <v>0</v>
      </c>
      <c r="G107" s="25">
        <v>438900</v>
      </c>
      <c r="H107" s="25">
        <v>777000</v>
      </c>
      <c r="I107" s="22" t="s">
        <v>63</v>
      </c>
      <c r="J107" s="21" t="s">
        <v>23</v>
      </c>
      <c r="K107" s="22" t="s">
        <v>206</v>
      </c>
      <c r="L107" s="21" t="s">
        <v>24</v>
      </c>
    </row>
    <row r="108" spans="1:12" x14ac:dyDescent="0.2">
      <c r="A108" s="2">
        <f t="shared" si="3"/>
        <v>107</v>
      </c>
      <c r="B108" s="5" t="str">
        <f>HYPERLINK("http://cipapp.sandiego.gov/CIPDetail.aspx?ID="&amp;FY20_Published[[#This Row],[Project Number]],C108)</f>
        <v>Ash Street Signal Mods</v>
      </c>
      <c r="C108" s="19" t="s">
        <v>266</v>
      </c>
      <c r="D108" s="21" t="s">
        <v>128</v>
      </c>
      <c r="E108" s="21" t="s">
        <v>62</v>
      </c>
      <c r="F108" s="21" t="s">
        <v>0</v>
      </c>
      <c r="G108" s="25">
        <v>435042</v>
      </c>
      <c r="H108" s="25">
        <v>780000</v>
      </c>
      <c r="I108" s="22" t="s">
        <v>63</v>
      </c>
      <c r="J108" s="21" t="s">
        <v>25</v>
      </c>
      <c r="K108" s="22" t="s">
        <v>206</v>
      </c>
      <c r="L108" s="21" t="s">
        <v>26</v>
      </c>
    </row>
    <row r="109" spans="1:12" x14ac:dyDescent="0.2">
      <c r="A109" s="2">
        <f t="shared" si="3"/>
        <v>108</v>
      </c>
      <c r="B109" s="5" t="str">
        <f>HYPERLINK("http://cipapp.sandiego.gov/CIPDetail.aspx?ID="&amp;FY20_Published[[#This Row],[Project Number]],C109)</f>
        <v>Police HQ Security Fencing</v>
      </c>
      <c r="C109" s="19" t="s">
        <v>267</v>
      </c>
      <c r="D109" s="21" t="s">
        <v>145</v>
      </c>
      <c r="E109" s="21" t="s">
        <v>204</v>
      </c>
      <c r="F109" s="21" t="s">
        <v>21</v>
      </c>
      <c r="G109" s="25">
        <v>433000</v>
      </c>
      <c r="H109" s="25">
        <v>976000</v>
      </c>
      <c r="I109" s="22" t="s">
        <v>206</v>
      </c>
      <c r="J109" s="21" t="s">
        <v>23</v>
      </c>
      <c r="K109" s="22" t="s">
        <v>206</v>
      </c>
      <c r="L109" s="21" t="s">
        <v>23</v>
      </c>
    </row>
    <row r="110" spans="1:12" x14ac:dyDescent="0.2">
      <c r="A110" s="2">
        <f t="shared" si="3"/>
        <v>109</v>
      </c>
      <c r="B110" s="5" t="str">
        <f>HYPERLINK("http://cipapp.sandiego.gov/CIPDetail.aspx?ID="&amp;FY20_Published[[#This Row],[Project Number]],C110)</f>
        <v>31st St @ National Ave Traffic Signal</v>
      </c>
      <c r="C110" s="21" t="s">
        <v>268</v>
      </c>
      <c r="D110" s="21" t="s">
        <v>127</v>
      </c>
      <c r="E110" s="21" t="s">
        <v>62</v>
      </c>
      <c r="F110" s="21" t="s">
        <v>0</v>
      </c>
      <c r="G110" s="25">
        <v>431600</v>
      </c>
      <c r="H110" s="25">
        <v>800000</v>
      </c>
      <c r="I110" s="22" t="s">
        <v>206</v>
      </c>
      <c r="J110" s="21" t="s">
        <v>24</v>
      </c>
      <c r="K110" s="22" t="s">
        <v>206</v>
      </c>
      <c r="L110" s="21" t="s">
        <v>23</v>
      </c>
    </row>
    <row r="111" spans="1:12" x14ac:dyDescent="0.2">
      <c r="A111" s="2">
        <f t="shared" si="3"/>
        <v>110</v>
      </c>
      <c r="B111" s="5" t="str">
        <f>HYPERLINK("http://cipapp.sandiego.gov/CIPDetail.aspx?ID="&amp;FY20_Published[[#This Row],[Project Number]],C111)</f>
        <v>Terminal Parking Lot East Rehabilitation</v>
      </c>
      <c r="C111" s="19" t="s">
        <v>269</v>
      </c>
      <c r="D111" s="21" t="s">
        <v>142</v>
      </c>
      <c r="E111" s="21" t="s">
        <v>203</v>
      </c>
      <c r="F111" s="21" t="s">
        <v>21</v>
      </c>
      <c r="G111" s="25">
        <v>409500</v>
      </c>
      <c r="H111" s="25">
        <v>622000</v>
      </c>
      <c r="I111" s="22" t="s">
        <v>63</v>
      </c>
      <c r="J111" s="21" t="s">
        <v>25</v>
      </c>
      <c r="K111" s="22" t="s">
        <v>206</v>
      </c>
      <c r="L111" s="21" t="s">
        <v>26</v>
      </c>
    </row>
    <row r="112" spans="1:12" x14ac:dyDescent="0.2">
      <c r="A112" s="2">
        <f t="shared" si="3"/>
        <v>111</v>
      </c>
      <c r="B112" s="5" t="str">
        <f>HYPERLINK("http://cipapp.sandiego.gov/CIPDetail.aspx?ID="&amp;FY20_Published[[#This Row],[Project Number]],C112)</f>
        <v>West Ramp Spider Hanger Rehabilitation</v>
      </c>
      <c r="C112" s="19" t="s">
        <v>270</v>
      </c>
      <c r="D112" s="21" t="s">
        <v>143</v>
      </c>
      <c r="E112" s="21" t="s">
        <v>203</v>
      </c>
      <c r="F112" s="21" t="s">
        <v>21</v>
      </c>
      <c r="G112" s="25">
        <v>402300</v>
      </c>
      <c r="H112" s="25">
        <v>607000</v>
      </c>
      <c r="I112" s="22" t="s">
        <v>63</v>
      </c>
      <c r="J112" s="21" t="s">
        <v>25</v>
      </c>
      <c r="K112" s="22" t="s">
        <v>206</v>
      </c>
      <c r="L112" s="21" t="s">
        <v>26</v>
      </c>
    </row>
    <row r="113" spans="1:12" x14ac:dyDescent="0.2">
      <c r="A113" s="2">
        <f t="shared" si="3"/>
        <v>112</v>
      </c>
      <c r="B113" s="5" t="str">
        <f>HYPERLINK("http://cipapp.sandiego.gov/CIPDetail.aspx?ID="&amp;FY20_Published[[#This Row],[Project Number]],C113)</f>
        <v>Kettner &amp; Palm Pedestrian Hybrid Beacon</v>
      </c>
      <c r="C113" s="19" t="s">
        <v>271</v>
      </c>
      <c r="D113" s="21" t="s">
        <v>43</v>
      </c>
      <c r="E113" s="21" t="s">
        <v>62</v>
      </c>
      <c r="F113" s="21" t="s">
        <v>0</v>
      </c>
      <c r="G113" s="25">
        <v>390000</v>
      </c>
      <c r="H113" s="25">
        <v>700000</v>
      </c>
      <c r="I113" s="22" t="s">
        <v>206</v>
      </c>
      <c r="J113" s="21" t="s">
        <v>24</v>
      </c>
      <c r="K113" s="22" t="s">
        <v>206</v>
      </c>
      <c r="L113" s="21" t="s">
        <v>23</v>
      </c>
    </row>
    <row r="114" spans="1:12" x14ac:dyDescent="0.2">
      <c r="A114" s="2">
        <f t="shared" si="3"/>
        <v>113</v>
      </c>
      <c r="B114" s="5" t="str">
        <f>HYPERLINK("http://cipapp.sandiego.gov/CIPDetail.aspx?ID="&amp;FY20_Published[[#This Row],[Project Number]],C114)</f>
        <v>Traffic Signal Mods Grp 19-02</v>
      </c>
      <c r="C114" s="19" t="s">
        <v>272</v>
      </c>
      <c r="D114" s="21" t="s">
        <v>133</v>
      </c>
      <c r="E114" s="21" t="s">
        <v>62</v>
      </c>
      <c r="F114" s="21" t="s">
        <v>205</v>
      </c>
      <c r="G114" s="25">
        <v>380350</v>
      </c>
      <c r="H114" s="25">
        <v>850000</v>
      </c>
      <c r="I114" s="22" t="s">
        <v>63</v>
      </c>
      <c r="J114" s="21" t="s">
        <v>23</v>
      </c>
      <c r="K114" s="22" t="s">
        <v>206</v>
      </c>
      <c r="L114" s="21" t="s">
        <v>24</v>
      </c>
    </row>
    <row r="115" spans="1:12" x14ac:dyDescent="0.2">
      <c r="A115" s="2">
        <f t="shared" si="3"/>
        <v>114</v>
      </c>
      <c r="B115" s="5" t="str">
        <f>HYPERLINK("http://cipapp.sandiego.gov/CIPDetail.aspx?ID="&amp;FY20_Published[[#This Row],[Project Number]],C115)</f>
        <v>73rd St-El Cajon Bl to Saranac-Sidewalk</v>
      </c>
      <c r="C115" s="19" t="s">
        <v>273</v>
      </c>
      <c r="D115" s="21" t="s">
        <v>51</v>
      </c>
      <c r="E115" s="21" t="s">
        <v>62</v>
      </c>
      <c r="F115" s="21" t="s">
        <v>0</v>
      </c>
      <c r="G115" s="25">
        <v>345000</v>
      </c>
      <c r="H115" s="25">
        <v>831750</v>
      </c>
      <c r="I115" s="22" t="s">
        <v>63</v>
      </c>
      <c r="J115" s="21" t="s">
        <v>23</v>
      </c>
      <c r="K115" s="22" t="s">
        <v>206</v>
      </c>
      <c r="L115" s="21" t="s">
        <v>24</v>
      </c>
    </row>
    <row r="116" spans="1:12" x14ac:dyDescent="0.2">
      <c r="A116" s="2">
        <f t="shared" si="3"/>
        <v>115</v>
      </c>
      <c r="B116" s="5" t="str">
        <f>HYPERLINK("http://cipapp.sandiego.gov/CIPDetail.aspx?ID="&amp;FY20_Published[[#This Row],[Project Number]],C116)</f>
        <v>Chatsworth Blvd RRFB &amp; Ped Refuge Island</v>
      </c>
      <c r="C116" s="19" t="s">
        <v>274</v>
      </c>
      <c r="D116" s="21" t="s">
        <v>130</v>
      </c>
      <c r="E116" s="21" t="s">
        <v>62</v>
      </c>
      <c r="F116" s="21" t="s">
        <v>0</v>
      </c>
      <c r="G116" s="25">
        <v>337025</v>
      </c>
      <c r="H116" s="25">
        <v>555800</v>
      </c>
      <c r="I116" s="22" t="s">
        <v>63</v>
      </c>
      <c r="J116" s="21" t="s">
        <v>23</v>
      </c>
      <c r="K116" s="22" t="s">
        <v>206</v>
      </c>
      <c r="L116" s="21" t="s">
        <v>24</v>
      </c>
    </row>
    <row r="117" spans="1:12" x14ac:dyDescent="0.2">
      <c r="A117" s="2">
        <f t="shared" si="3"/>
        <v>116</v>
      </c>
      <c r="B117" s="5" t="str">
        <f>HYPERLINK("http://cipapp.sandiego.gov/CIPDetail.aspx?ID="&amp;FY20_Published[[#This Row],[Project Number]],C117)</f>
        <v>70th-Alvarado to Saranac-Sidewalk</v>
      </c>
      <c r="C117" s="19" t="s">
        <v>275</v>
      </c>
      <c r="D117" s="21" t="s">
        <v>129</v>
      </c>
      <c r="E117" s="21" t="s">
        <v>62</v>
      </c>
      <c r="F117" s="21" t="s">
        <v>0</v>
      </c>
      <c r="G117" s="25">
        <v>304425</v>
      </c>
      <c r="H117" s="25">
        <v>647825</v>
      </c>
      <c r="I117" s="22" t="s">
        <v>63</v>
      </c>
      <c r="J117" s="21" t="s">
        <v>23</v>
      </c>
      <c r="K117" s="22" t="s">
        <v>206</v>
      </c>
      <c r="L117" s="21" t="s">
        <v>24</v>
      </c>
    </row>
    <row r="118" spans="1:12" x14ac:dyDescent="0.2">
      <c r="A118" s="2">
        <f t="shared" si="3"/>
        <v>117</v>
      </c>
      <c r="B118" s="5" t="str">
        <f>HYPERLINK("http://cipapp.sandiego.gov/CIPDetail.aspx?ID="&amp;FY20_Published[[#This Row],[Project Number]],C118)</f>
        <v>Morena Improv 3A (W)</v>
      </c>
      <c r="C118" s="19" t="s">
        <v>276</v>
      </c>
      <c r="D118" s="21" t="s">
        <v>182</v>
      </c>
      <c r="E118" s="21" t="s">
        <v>32</v>
      </c>
      <c r="F118" s="21" t="s">
        <v>0</v>
      </c>
      <c r="G118" s="25">
        <v>270000</v>
      </c>
      <c r="H118" s="25">
        <v>400000</v>
      </c>
      <c r="I118" s="22" t="s">
        <v>63</v>
      </c>
      <c r="J118" s="21" t="s">
        <v>23</v>
      </c>
      <c r="K118" s="22" t="s">
        <v>206</v>
      </c>
      <c r="L118" s="21" t="s">
        <v>24</v>
      </c>
    </row>
    <row r="119" spans="1:12" x14ac:dyDescent="0.2">
      <c r="A119" s="2">
        <f t="shared" si="3"/>
        <v>118</v>
      </c>
      <c r="B119" s="5" t="str">
        <f>HYPERLINK("http://cipapp.sandiego.gov/CIPDetail.aspx?ID="&amp;FY20_Published[[#This Row],[Project Number]],C119)</f>
        <v>Valencia Park Improv 4 (W)</v>
      </c>
      <c r="C119" s="19" t="s">
        <v>277</v>
      </c>
      <c r="D119" s="21" t="s">
        <v>179</v>
      </c>
      <c r="E119" s="21" t="s">
        <v>32</v>
      </c>
      <c r="F119" s="21" t="s">
        <v>0</v>
      </c>
      <c r="G119" s="25">
        <v>251900</v>
      </c>
      <c r="H119" s="25">
        <v>398300</v>
      </c>
      <c r="I119" s="22" t="s">
        <v>206</v>
      </c>
      <c r="J119" s="21" t="s">
        <v>26</v>
      </c>
      <c r="K119" s="22" t="s">
        <v>206</v>
      </c>
      <c r="L119" s="21" t="s">
        <v>23</v>
      </c>
    </row>
    <row r="120" spans="1:12" x14ac:dyDescent="0.2">
      <c r="A120" s="2">
        <f t="shared" si="3"/>
        <v>119</v>
      </c>
      <c r="B120" s="5" t="str">
        <f>HYPERLINK("http://cipapp.sandiego.gov/CIPDetail.aspx?ID="&amp;FY20_Published[[#This Row],[Project Number]],C120)</f>
        <v>Morena Bl &amp; W. Bernardo Medians</v>
      </c>
      <c r="C120" s="11" t="s">
        <v>278</v>
      </c>
      <c r="D120" s="21" t="s">
        <v>119</v>
      </c>
      <c r="E120" s="21" t="s">
        <v>62</v>
      </c>
      <c r="F120" s="21" t="s">
        <v>140</v>
      </c>
      <c r="G120" s="25">
        <v>213500.05</v>
      </c>
      <c r="H120" s="25">
        <v>433261.1</v>
      </c>
      <c r="I120" s="22" t="s">
        <v>63</v>
      </c>
      <c r="J120" s="21" t="s">
        <v>23</v>
      </c>
      <c r="K120" s="22" t="s">
        <v>206</v>
      </c>
      <c r="L120" s="21" t="s">
        <v>26</v>
      </c>
    </row>
    <row r="121" spans="1:12" x14ac:dyDescent="0.2">
      <c r="A121" s="2">
        <f t="shared" si="3"/>
        <v>120</v>
      </c>
      <c r="B121" s="5" t="str">
        <f>HYPERLINK("http://cipapp.sandiego.gov/CIPDetail.aspx?ID="&amp;FY20_Published[[#This Row],[Project Number]],C121)</f>
        <v>Citywide Street Lights Group 1801</v>
      </c>
      <c r="C121" s="19" t="s">
        <v>279</v>
      </c>
      <c r="D121" s="21" t="s">
        <v>193</v>
      </c>
      <c r="E121" s="21" t="s">
        <v>62</v>
      </c>
      <c r="F121" s="21" t="s">
        <v>0</v>
      </c>
      <c r="G121" s="25">
        <v>162762</v>
      </c>
      <c r="H121" s="25">
        <v>355000</v>
      </c>
      <c r="I121" s="22" t="s">
        <v>63</v>
      </c>
      <c r="J121" s="21" t="s">
        <v>23</v>
      </c>
      <c r="K121" s="22" t="s">
        <v>206</v>
      </c>
      <c r="L121" s="21" t="s">
        <v>26</v>
      </c>
    </row>
    <row r="122" spans="1:12" x14ac:dyDescent="0.2">
      <c r="A122" s="2">
        <f t="shared" si="3"/>
        <v>121</v>
      </c>
      <c r="B122" s="5" t="str">
        <f>HYPERLINK("http://cipapp.sandiego.gov/CIPDetail.aspx?ID="&amp;FY20_Published[[#This Row],[Project Number]],C122)</f>
        <v>PQPS Gas Sensor Replacement</v>
      </c>
      <c r="C122" s="19" t="s">
        <v>280</v>
      </c>
      <c r="D122" s="21" t="s">
        <v>135</v>
      </c>
      <c r="E122" s="21" t="s">
        <v>32</v>
      </c>
      <c r="F122" s="21" t="s">
        <v>21</v>
      </c>
      <c r="G122" s="25">
        <v>150000</v>
      </c>
      <c r="H122" s="25">
        <v>275000</v>
      </c>
      <c r="I122" s="22" t="s">
        <v>63</v>
      </c>
      <c r="J122" s="21" t="s">
        <v>25</v>
      </c>
      <c r="K122" s="22" t="s">
        <v>206</v>
      </c>
      <c r="L122" s="21" t="s">
        <v>26</v>
      </c>
    </row>
    <row r="123" spans="1:12" x14ac:dyDescent="0.2">
      <c r="A123" s="2">
        <f t="shared" si="3"/>
        <v>122</v>
      </c>
      <c r="B123" s="5" t="str">
        <f>HYPERLINK("http://cipapp.sandiego.gov/CIPDetail.aspx?ID="&amp;FY20_Published[[#This Row],[Project Number]],C123)</f>
        <v>Citywide Street Lights 1901</v>
      </c>
      <c r="C123" s="19" t="s">
        <v>281</v>
      </c>
      <c r="D123" s="21" t="s">
        <v>126</v>
      </c>
      <c r="E123" s="21" t="s">
        <v>62</v>
      </c>
      <c r="F123" s="21" t="s">
        <v>21</v>
      </c>
      <c r="G123" s="25">
        <v>149310</v>
      </c>
      <c r="H123" s="25">
        <v>310461</v>
      </c>
      <c r="I123" s="22" t="s">
        <v>63</v>
      </c>
      <c r="J123" s="21" t="s">
        <v>25</v>
      </c>
      <c r="K123" s="22" t="s">
        <v>206</v>
      </c>
      <c r="L123" s="21" t="s">
        <v>24</v>
      </c>
    </row>
    <row r="124" spans="1:12" x14ac:dyDescent="0.2">
      <c r="A124" s="2">
        <f t="shared" si="3"/>
        <v>123</v>
      </c>
      <c r="B124" s="5" t="str">
        <f>HYPERLINK("http://cipapp.sandiego.gov/CIPDetail.aspx?ID="&amp;FY20_Published[[#This Row],[Project Number]],C124)</f>
        <v>Allied Gardens Improv 3 (P)</v>
      </c>
      <c r="C124" s="19" t="s">
        <v>282</v>
      </c>
      <c r="D124" s="21" t="s">
        <v>195</v>
      </c>
      <c r="E124" s="21" t="s">
        <v>62</v>
      </c>
      <c r="F124" s="21" t="s">
        <v>0</v>
      </c>
      <c r="G124" s="25">
        <v>100000</v>
      </c>
      <c r="H124" s="25">
        <v>150000</v>
      </c>
      <c r="I124" s="22" t="s">
        <v>206</v>
      </c>
      <c r="J124" s="21" t="s">
        <v>26</v>
      </c>
      <c r="K124" s="22" t="s">
        <v>206</v>
      </c>
      <c r="L124" s="21" t="s">
        <v>23</v>
      </c>
    </row>
    <row r="125" spans="1:12" x14ac:dyDescent="0.2">
      <c r="A125" s="2">
        <f t="shared" si="3"/>
        <v>124</v>
      </c>
      <c r="B125" s="5" t="str">
        <f>HYPERLINK("http://cipapp.sandiego.gov/CIPDetail.aspx?ID="&amp;FY20_Published[[#This Row],[Project Number]],C125)</f>
        <v>South Mission Beach SD Replacement (BL)</v>
      </c>
      <c r="C125" s="19" t="s">
        <v>283</v>
      </c>
      <c r="D125" s="21" t="s">
        <v>202</v>
      </c>
      <c r="E125" s="21" t="s">
        <v>62</v>
      </c>
      <c r="F125" s="21" t="s">
        <v>0</v>
      </c>
      <c r="G125" s="25">
        <v>52603.11</v>
      </c>
      <c r="H125" s="25">
        <v>52603.11</v>
      </c>
      <c r="I125" s="22" t="s">
        <v>63</v>
      </c>
      <c r="J125" s="21" t="s">
        <v>23</v>
      </c>
      <c r="K125" s="22" t="s">
        <v>206</v>
      </c>
      <c r="L125" s="21" t="s">
        <v>24</v>
      </c>
    </row>
    <row r="126" spans="1:12" x14ac:dyDescent="0.2">
      <c r="B126" s="5"/>
      <c r="C126" s="3"/>
      <c r="D126" s="18"/>
      <c r="E126" s="17"/>
      <c r="F126" s="16"/>
      <c r="G126" s="26"/>
      <c r="H126" s="26"/>
      <c r="I126" s="15"/>
      <c r="J126" s="3"/>
      <c r="K126" s="15"/>
      <c r="L126" s="3"/>
    </row>
    <row r="127" spans="1:12" x14ac:dyDescent="0.2">
      <c r="A127" s="12"/>
      <c r="B127" s="12"/>
      <c r="C127" s="13"/>
      <c r="D127" s="3" t="str">
        <f>SUBTOTAL(103,C2:C125)&amp;" CIP Projects"</f>
        <v>124 CIP Projects</v>
      </c>
      <c r="E127" s="14"/>
      <c r="F127" s="14"/>
      <c r="G127" s="27">
        <f>SUBTOTAL(109,FY20_Published[Estimated Total Contract Cost ($)])</f>
        <v>599563062.67999995</v>
      </c>
      <c r="H127" s="27">
        <f>SUBTOTAL(109,FY20_Published[Estimated Total Project Cost ($)])</f>
        <v>841713204.97000003</v>
      </c>
    </row>
  </sheetData>
  <conditionalFormatting sqref="C126 D2:D125">
    <cfRule type="duplicateValues" dxfId="30" priority="57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B8" sqref="B8"/>
    </sheetView>
  </sheetViews>
  <sheetFormatPr baseColWidth="10" defaultColWidth="8.83203125" defaultRowHeight="15" x14ac:dyDescent="0.2"/>
  <cols>
    <col min="1" max="1" width="30.1640625" bestFit="1" customWidth="1"/>
    <col min="2" max="2" width="36.5" bestFit="1" customWidth="1"/>
    <col min="3" max="3" width="26.33203125" customWidth="1"/>
  </cols>
  <sheetData>
    <row r="1" spans="1:3" ht="21" x14ac:dyDescent="0.2">
      <c r="A1" s="10" t="s">
        <v>15</v>
      </c>
    </row>
    <row r="3" spans="1:3" x14ac:dyDescent="0.2">
      <c r="A3" t="s">
        <v>14</v>
      </c>
      <c r="B3" t="s">
        <v>12</v>
      </c>
      <c r="C3" t="s">
        <v>13</v>
      </c>
    </row>
    <row r="4" spans="1:3" x14ac:dyDescent="0.2">
      <c r="A4" s="31" t="s">
        <v>139</v>
      </c>
      <c r="B4" s="30">
        <v>4209105.1500000004</v>
      </c>
      <c r="C4" s="30">
        <v>6754384.0700000003</v>
      </c>
    </row>
    <row r="5" spans="1:3" x14ac:dyDescent="0.2">
      <c r="A5" s="31" t="s">
        <v>31</v>
      </c>
      <c r="B5" s="30">
        <v>103043122.67</v>
      </c>
      <c r="C5" s="30">
        <v>154297433.76999998</v>
      </c>
    </row>
    <row r="6" spans="1:3" x14ac:dyDescent="0.2">
      <c r="A6" s="31" t="s">
        <v>32</v>
      </c>
      <c r="B6" s="30">
        <v>414724073.03000003</v>
      </c>
      <c r="C6" s="30">
        <v>566300183.98000002</v>
      </c>
    </row>
    <row r="7" spans="1:3" x14ac:dyDescent="0.2">
      <c r="A7" s="31" t="s">
        <v>33</v>
      </c>
      <c r="B7" s="30">
        <v>8531000</v>
      </c>
      <c r="C7" s="30">
        <v>11236300</v>
      </c>
    </row>
    <row r="8" spans="1:3" x14ac:dyDescent="0.2">
      <c r="A8" s="31" t="s">
        <v>61</v>
      </c>
      <c r="B8" s="30">
        <v>34567559</v>
      </c>
      <c r="C8" s="30">
        <v>51528413.449999996</v>
      </c>
    </row>
    <row r="9" spans="1:3" x14ac:dyDescent="0.2">
      <c r="A9" s="31" t="s">
        <v>62</v>
      </c>
      <c r="B9" s="30">
        <v>33243402.830000002</v>
      </c>
      <c r="C9" s="30">
        <v>49391489.700000003</v>
      </c>
    </row>
    <row r="10" spans="1:3" x14ac:dyDescent="0.2">
      <c r="A10" s="31" t="s">
        <v>203</v>
      </c>
      <c r="B10" s="30">
        <v>811800</v>
      </c>
      <c r="C10" s="30">
        <v>1229000</v>
      </c>
    </row>
    <row r="11" spans="1:3" x14ac:dyDescent="0.2">
      <c r="A11" s="31" t="s">
        <v>204</v>
      </c>
      <c r="B11" s="30">
        <v>433000</v>
      </c>
      <c r="C11" s="30">
        <v>976000</v>
      </c>
    </row>
    <row r="12" spans="1:3" x14ac:dyDescent="0.2">
      <c r="A12" s="3" t="s">
        <v>141</v>
      </c>
      <c r="B12" s="30">
        <v>599563062.68000007</v>
      </c>
      <c r="C12" s="30">
        <v>841713204.97000003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d4ae8643-da03-4dff-acd9-79ddbc895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f6669401-ac95-4c05-a773-36c1d16ba1a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Microsoft Office User</cp:lastModifiedBy>
  <dcterms:created xsi:type="dcterms:W3CDTF">2019-03-14T23:25:18Z</dcterms:created>
  <dcterms:modified xsi:type="dcterms:W3CDTF">2023-06-06T15:52:37Z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